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8370" activeTab="3"/>
  </bookViews>
  <sheets>
    <sheet name="1面试室" sheetId="1" r:id="rId1"/>
    <sheet name="2面试室" sheetId="2" r:id="rId2"/>
    <sheet name="3面试组" sheetId="3" r:id="rId3"/>
    <sheet name="4面试组" sheetId="4" r:id="rId4"/>
  </sheets>
  <definedNames>
    <definedName name="_xlnm.Print_Area" localSheetId="0">'1面试室'!$A$1:$Q$22</definedName>
    <definedName name="_xlnm.Print_Area" localSheetId="1">'2面试室'!$A$1:$O$27</definedName>
    <definedName name="_xlnm.Print_Area" localSheetId="3">'4面试组'!$A$1:$Q$28</definedName>
    <definedName name="_xlnm.Print_Titles" localSheetId="0">'1面试室'!$1:$6</definedName>
  </definedNames>
  <calcPr fullCalcOnLoad="1"/>
</workbook>
</file>

<file path=xl/sharedStrings.xml><?xml version="1.0" encoding="utf-8"?>
<sst xmlns="http://schemas.openxmlformats.org/spreadsheetml/2006/main" count="488" uniqueCount="133">
  <si>
    <t>序号</t>
  </si>
  <si>
    <t>报考单位</t>
  </si>
  <si>
    <t>报考岗位</t>
  </si>
  <si>
    <t>性别</t>
  </si>
  <si>
    <t>面试成绩</t>
  </si>
  <si>
    <t>总成绩</t>
  </si>
  <si>
    <t>分岗位
排名</t>
  </si>
  <si>
    <t>是否进
入体检</t>
  </si>
  <si>
    <t>女</t>
  </si>
  <si>
    <t>男</t>
  </si>
  <si>
    <t>双桥中学</t>
  </si>
  <si>
    <t>大足一中</t>
  </si>
  <si>
    <t>职教中心</t>
  </si>
  <si>
    <t>学前教育教师</t>
  </si>
  <si>
    <t>高中数学教师</t>
  </si>
  <si>
    <t>初中数学教师</t>
  </si>
  <si>
    <t>准考证号</t>
  </si>
  <si>
    <t>姓名</t>
  </si>
  <si>
    <t>高中英语教师</t>
  </si>
  <si>
    <t>高中语文教师</t>
  </si>
  <si>
    <t>初中语文教师</t>
  </si>
  <si>
    <t>大足区面向2020年应届高校毕业生考核招聘教育事业单位工作人员笔试、面试、总成绩及体检人员公布表（第一面试室）</t>
  </si>
  <si>
    <t>大足区面向2020年应届高校毕业生考核招聘教育事业单位工作人员笔试、面试、总成绩及体检人员公布表（第二面试室）</t>
  </si>
  <si>
    <t>大足区面向2020年应届高校毕业生考核招聘教育事业单位工作人员笔试、面试、总成绩及体检人员公布表（第三面试室）</t>
  </si>
  <si>
    <t>张昌轩</t>
  </si>
  <si>
    <t>城西中学</t>
  </si>
  <si>
    <t>初中体育教师</t>
  </si>
  <si>
    <t>王港</t>
  </si>
  <si>
    <t>陈昭颖</t>
  </si>
  <si>
    <t>罗彪</t>
  </si>
  <si>
    <t>徐卫</t>
  </si>
  <si>
    <t xml:space="preserve"> 冉婷</t>
  </si>
  <si>
    <t>大足中学</t>
  </si>
  <si>
    <t>高中美术教师</t>
  </si>
  <si>
    <t>李菊</t>
  </si>
  <si>
    <t>罗云娟</t>
  </si>
  <si>
    <t>苟艺洵</t>
  </si>
  <si>
    <t>熊维妙</t>
  </si>
  <si>
    <t>郑荃月</t>
  </si>
  <si>
    <t>刘人榕</t>
  </si>
  <si>
    <t>易春燕</t>
  </si>
  <si>
    <t>张可</t>
  </si>
  <si>
    <t>杨陈琳</t>
  </si>
  <si>
    <t>职教舞蹈教师</t>
  </si>
  <si>
    <t>试讲</t>
  </si>
  <si>
    <t>专业基本功测试</t>
  </si>
  <si>
    <t>面试日期：2020年8月9日</t>
  </si>
  <si>
    <t>专业技能测试成绩</t>
  </si>
  <si>
    <t>合计</t>
  </si>
  <si>
    <t>综合面试成绩</t>
  </si>
  <si>
    <t>折算分</t>
  </si>
  <si>
    <t>结构化面试</t>
  </si>
  <si>
    <t>折算分</t>
  </si>
  <si>
    <t>大足区面向2020年应届高校毕业生考核招聘教育事业单位工作人员笔试、面试、总成绩及体检人员公布表（第四面试室）</t>
  </si>
  <si>
    <t>赵韦</t>
  </si>
  <si>
    <t>文露</t>
  </si>
  <si>
    <t>郑元媛</t>
  </si>
  <si>
    <t>庞娣兰</t>
  </si>
  <si>
    <t>张望</t>
  </si>
  <si>
    <t>王育亚</t>
  </si>
  <si>
    <t>谢洁</t>
  </si>
  <si>
    <t>高中生物教师</t>
  </si>
  <si>
    <t>冉海琴</t>
  </si>
  <si>
    <t>程惠珊</t>
  </si>
  <si>
    <t>张琳</t>
  </si>
  <si>
    <t>管丽</t>
  </si>
  <si>
    <t>况丹丹</t>
  </si>
  <si>
    <t>景晓玲</t>
  </si>
  <si>
    <t>谭燕淑</t>
  </si>
  <si>
    <t>张志</t>
  </si>
  <si>
    <t>罗冬燕</t>
  </si>
  <si>
    <t>唐娅丽</t>
  </si>
  <si>
    <t>吴灿</t>
  </si>
  <si>
    <t>陈飞阳</t>
  </si>
  <si>
    <t>高中物理教师</t>
  </si>
  <si>
    <t>黄思思</t>
  </si>
  <si>
    <t>苏晓辉</t>
  </si>
  <si>
    <t>朱华丽</t>
  </si>
  <si>
    <t>辛亚红</t>
  </si>
  <si>
    <t>乔新</t>
  </si>
  <si>
    <t>樊汝愿</t>
  </si>
  <si>
    <t>方新华</t>
  </si>
  <si>
    <t>宋奇霖</t>
  </si>
  <si>
    <t>谢晓明</t>
  </si>
  <si>
    <t>谢梦颖</t>
  </si>
  <si>
    <t>刘凯琴</t>
  </si>
  <si>
    <t>龚玲玲</t>
  </si>
  <si>
    <t>陈兰兰</t>
  </si>
  <si>
    <t>蒋思雨</t>
  </si>
  <si>
    <t>蒋露</t>
  </si>
  <si>
    <t>李小红</t>
  </si>
  <si>
    <t>邓敏</t>
  </si>
  <si>
    <t>高中历史教师</t>
  </si>
  <si>
    <t>唐凤</t>
  </si>
  <si>
    <t>高中心理咨询教师</t>
  </si>
  <si>
    <t>殷晓艳</t>
  </si>
  <si>
    <t>黄宇</t>
  </si>
  <si>
    <t>初中英语教师</t>
  </si>
  <si>
    <t>肖义芳</t>
  </si>
  <si>
    <t>杜洪</t>
  </si>
  <si>
    <t>张杰灵</t>
  </si>
  <si>
    <t>李子艺</t>
  </si>
  <si>
    <t>孙悦</t>
  </si>
  <si>
    <t>万瑜</t>
  </si>
  <si>
    <t>程里欣</t>
  </si>
  <si>
    <t>罗丹</t>
  </si>
  <si>
    <t>徐玉圆</t>
  </si>
  <si>
    <t>刘锐</t>
  </si>
  <si>
    <t>叶情</t>
  </si>
  <si>
    <t>陈媛媛</t>
  </si>
  <si>
    <t>陈家兴</t>
  </si>
  <si>
    <t>郑捷欣</t>
  </si>
  <si>
    <t>王岚</t>
  </si>
  <si>
    <t>张寒林</t>
  </si>
  <si>
    <t>姜镇媛</t>
  </si>
  <si>
    <t>李红俊</t>
  </si>
  <si>
    <t>唐德蓉</t>
  </si>
  <si>
    <t>刘宝莲</t>
  </si>
  <si>
    <t>缺考</t>
  </si>
  <si>
    <t>是</t>
  </si>
  <si>
    <t>是</t>
  </si>
  <si>
    <t>是</t>
  </si>
  <si>
    <t>缺考</t>
  </si>
  <si>
    <t>笔试成绩</t>
  </si>
  <si>
    <t>笔试成绩折算分</t>
  </si>
  <si>
    <t xml:space="preserve">  注：1.请进入体检人员于2020年8月9日下午16:00前到重庆市大足区教育委员会底楼会议室集中，告知有关体检、政审注意事项，逾期视为自动放弃。
    2.考核总成绩计算：（1）未组织笔试的考核总成绩=专业技能测试成绩×50% + 综合面试成绩×50%；（2）组织笔试的
考核总成绩=笔试成绩×30% + 专业技能测试成绩×50% + 综合面试成绩×20%。</t>
  </si>
  <si>
    <t xml:space="preserve">  注：1.请进入体检人员于2020年8月9日下午16:00前到重庆市大足区教育委员会底楼会议室集中，告知有关体检、政审注意事项，逾期视为自动放弃。
    2.考核总成绩计算：（1）未组织笔试的考核总成绩=专业技能测试成绩×50% + 综合面试成绩×50%</t>
  </si>
  <si>
    <t xml:space="preserve">  注：1.请进入体检人员于2020年8月9日下午16:00前到重庆市大足区教育委员会底楼会议室集中，告知有关体检、政审注意事项，逾期视为自动放弃。
    2.考核总成绩计算：组织笔试的考核总成绩=笔试成绩×30% + 专业技能测试成绩×50% + 综合面试成绩×20%。</t>
  </si>
  <si>
    <t>专业基本功测试</t>
  </si>
  <si>
    <t>是</t>
  </si>
  <si>
    <t>是</t>
  </si>
  <si>
    <t>是</t>
  </si>
  <si>
    <t>缺考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</si>
</sst>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);[Red]\(0.00\)"/>
    <numFmt numFmtId="181" formatCode="#,##0_ "/>
    <numFmt numFmtId="182" formatCode="0.00_ "/>
    <numFmt numFmtId="183" formatCode="0_);[Red]\(0\)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1"/>
      <color indexed="8"/>
      <name val="华文中宋"/>
      <family val="0"/>
    </font>
    <font>
      <sz val="11"/>
      <name val="仿宋_GB2312"/>
      <family val="3"/>
    </font>
    <font>
      <sz val="10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rgb="FFFF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0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11" borderId="5" applyNumberFormat="0" applyAlignment="0" applyProtection="0"/>
    <xf numFmtId="0" fontId="16" fillId="12" borderId="6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5" fillId="17" borderId="0" applyNumberFormat="0" applyBorder="0" applyAlignment="0" applyProtection="0"/>
    <xf numFmtId="0" fontId="11" fillId="11" borderId="8" applyNumberFormat="0" applyAlignment="0" applyProtection="0"/>
    <xf numFmtId="0" fontId="15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center" vertical="center"/>
    </xf>
    <xf numFmtId="180" fontId="35" fillId="0" borderId="10" xfId="0" applyNumberFormat="1" applyFont="1" applyFill="1" applyBorder="1" applyAlignment="1">
      <alignment horizontal="center" vertical="center" shrinkToFit="1"/>
    </xf>
    <xf numFmtId="180" fontId="36" fillId="18" borderId="10" xfId="42" applyNumberFormat="1" applyFont="1" applyFill="1" applyBorder="1" applyAlignment="1">
      <alignment horizontal="center" vertical="center"/>
      <protection/>
    </xf>
    <xf numFmtId="49" fontId="33" fillId="18" borderId="10" xfId="46" applyNumberFormat="1" applyFont="1" applyFill="1" applyBorder="1" applyAlignment="1">
      <alignment horizontal="center" vertical="center" shrinkToFit="1"/>
      <protection/>
    </xf>
    <xf numFmtId="49" fontId="33" fillId="18" borderId="10" xfId="52" applyNumberFormat="1" applyFont="1" applyFill="1" applyBorder="1" applyAlignment="1">
      <alignment horizontal="center" vertical="center" shrinkToFit="1"/>
      <protection/>
    </xf>
    <xf numFmtId="0" fontId="35" fillId="0" borderId="10" xfId="0" applyFont="1" applyFill="1" applyBorder="1" applyAlignment="1">
      <alignment horizontal="center" vertical="center"/>
    </xf>
    <xf numFmtId="180" fontId="35" fillId="11" borderId="10" xfId="0" applyNumberFormat="1" applyFont="1" applyFill="1" applyBorder="1" applyAlignment="1">
      <alignment horizontal="center" vertical="center" shrinkToFit="1"/>
    </xf>
    <xf numFmtId="180" fontId="26" fillId="0" borderId="10" xfId="56" applyNumberFormat="1" applyFont="1" applyBorder="1" applyAlignment="1">
      <alignment horizontal="center" vertical="center" wrapText="1" shrinkToFit="1"/>
      <protection/>
    </xf>
    <xf numFmtId="180" fontId="27" fillId="0" borderId="10" xfId="0" applyNumberFormat="1" applyFont="1" applyFill="1" applyBorder="1" applyAlignment="1">
      <alignment horizontal="center" vertical="center" wrapText="1"/>
    </xf>
    <xf numFmtId="49" fontId="37" fillId="18" borderId="10" xfId="52" applyNumberFormat="1" applyFont="1" applyFill="1" applyBorder="1" applyAlignment="1">
      <alignment horizontal="center" vertical="center" shrinkToFit="1"/>
      <protection/>
    </xf>
    <xf numFmtId="49" fontId="37" fillId="18" borderId="10" xfId="46" applyNumberFormat="1" applyFont="1" applyFill="1" applyBorder="1" applyAlignment="1">
      <alignment horizontal="center" vertical="center" shrinkToFit="1"/>
      <protection/>
    </xf>
    <xf numFmtId="180" fontId="0" fillId="11" borderId="10" xfId="0" applyNumberFormat="1" applyFont="1" applyFill="1" applyBorder="1" applyAlignment="1">
      <alignment horizontal="center" vertical="center" shrinkToFit="1"/>
    </xf>
    <xf numFmtId="18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0" fontId="38" fillId="18" borderId="10" xfId="42" applyNumberFormat="1" applyFont="1" applyFill="1" applyBorder="1" applyAlignment="1">
      <alignment horizontal="center" vertical="center"/>
      <protection/>
    </xf>
    <xf numFmtId="180" fontId="0" fillId="18" borderId="10" xfId="0" applyNumberFormat="1" applyFont="1" applyFill="1" applyBorder="1" applyAlignment="1">
      <alignment horizontal="center" vertical="center" shrinkToFit="1"/>
    </xf>
    <xf numFmtId="180" fontId="0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180" fontId="28" fillId="0" borderId="10" xfId="0" applyNumberFormat="1" applyFont="1" applyFill="1" applyBorder="1" applyAlignment="1">
      <alignment vertical="center" wrapText="1"/>
    </xf>
    <xf numFmtId="180" fontId="0" fillId="18" borderId="10" xfId="0" applyNumberFormat="1" applyFont="1" applyFill="1" applyBorder="1" applyAlignment="1">
      <alignment horizontal="center" vertical="center" shrinkToFit="1"/>
    </xf>
    <xf numFmtId="180" fontId="0" fillId="18" borderId="10" xfId="0" applyNumberFormat="1" applyFont="1" applyFill="1" applyBorder="1" applyAlignment="1">
      <alignment horizontal="center" vertical="center"/>
    </xf>
    <xf numFmtId="180" fontId="39" fillId="18" borderId="10" xfId="42" applyNumberFormat="1" applyFont="1" applyFill="1" applyBorder="1" applyAlignment="1">
      <alignment horizontal="center" vertical="center"/>
      <protection/>
    </xf>
    <xf numFmtId="0" fontId="37" fillId="18" borderId="10" xfId="52" applyNumberFormat="1" applyFont="1" applyFill="1" applyBorder="1" applyAlignment="1">
      <alignment horizontal="center" vertical="center" shrinkToFit="1"/>
      <protection/>
    </xf>
    <xf numFmtId="0" fontId="33" fillId="18" borderId="10" xfId="52" applyNumberFormat="1" applyFont="1" applyFill="1" applyBorder="1" applyAlignment="1">
      <alignment horizontal="center" vertical="center" shrinkToFit="1"/>
      <protection/>
    </xf>
    <xf numFmtId="180" fontId="35" fillId="18" borderId="10" xfId="0" applyNumberFormat="1" applyFont="1" applyFill="1" applyBorder="1" applyAlignment="1">
      <alignment horizontal="center" vertical="center" shrinkToFit="1"/>
    </xf>
    <xf numFmtId="180" fontId="35" fillId="18" borderId="10" xfId="0" applyNumberFormat="1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0" fontId="34" fillId="18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180" fontId="0" fillId="0" borderId="10" xfId="0" applyNumberFormat="1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shrinkToFi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180" fontId="0" fillId="0" borderId="12" xfId="0" applyNumberFormat="1" applyFont="1" applyFill="1" applyBorder="1" applyAlignment="1">
      <alignment horizontal="center" vertical="center" shrinkToFit="1"/>
    </xf>
    <xf numFmtId="180" fontId="0" fillId="0" borderId="13" xfId="0" applyNumberFormat="1" applyFont="1" applyFill="1" applyBorder="1" applyAlignment="1">
      <alignment horizontal="center" vertical="center" shrinkToFit="1"/>
    </xf>
    <xf numFmtId="180" fontId="0" fillId="0" borderId="14" xfId="0" applyNumberFormat="1" applyFont="1" applyFill="1" applyBorder="1" applyAlignment="1">
      <alignment horizontal="center" vertical="center" shrinkToFit="1"/>
    </xf>
    <xf numFmtId="180" fontId="0" fillId="0" borderId="15" xfId="0" applyNumberFormat="1" applyFont="1" applyFill="1" applyBorder="1" applyAlignment="1">
      <alignment horizontal="center" vertical="center" shrinkToFit="1"/>
    </xf>
    <xf numFmtId="180" fontId="0" fillId="0" borderId="16" xfId="0" applyNumberFormat="1" applyFont="1" applyFill="1" applyBorder="1" applyAlignment="1">
      <alignment horizontal="center" vertical="center" shrinkToFit="1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3" xfId="40"/>
    <cellStyle name="常规 11" xfId="41"/>
    <cellStyle name="常规 2" xfId="42"/>
    <cellStyle name="常规 2 2" xfId="43"/>
    <cellStyle name="常规 2 3" xfId="44"/>
    <cellStyle name="常规 2 4" xfId="45"/>
    <cellStyle name="常规 2 4 2" xfId="46"/>
    <cellStyle name="常规 2 5" xfId="47"/>
    <cellStyle name="常规 2 6" xfId="48"/>
    <cellStyle name="常规 3" xfId="49"/>
    <cellStyle name="常规 4" xfId="50"/>
    <cellStyle name="常规 4 2" xfId="51"/>
    <cellStyle name="常规 5" xfId="52"/>
    <cellStyle name="常规 5 2" xfId="53"/>
    <cellStyle name="常规 6" xfId="54"/>
    <cellStyle name="常规 6 2" xfId="55"/>
    <cellStyle name="常规_Sheet1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21"/>
  <sheetViews>
    <sheetView zoomScalePageLayoutView="0" workbookViewId="0" topLeftCell="A1">
      <selection activeCell="A23" sqref="A23:IV23"/>
    </sheetView>
  </sheetViews>
  <sheetFormatPr defaultColWidth="9.00390625" defaultRowHeight="14.25"/>
  <cols>
    <col min="1" max="1" width="4.875" style="4" customWidth="1"/>
    <col min="2" max="2" width="10.50390625" style="8" customWidth="1"/>
    <col min="3" max="3" width="12.625" style="8" customWidth="1"/>
    <col min="4" max="4" width="7.00390625" style="4" customWidth="1"/>
    <col min="5" max="5" width="3.25390625" style="6" customWidth="1"/>
    <col min="6" max="6" width="12.375" style="4" customWidth="1"/>
    <col min="7" max="7" width="7.75390625" style="6" customWidth="1"/>
    <col min="8" max="8" width="8.25390625" style="6" customWidth="1"/>
    <col min="9" max="9" width="7.625" style="6" customWidth="1"/>
    <col min="10" max="10" width="9.75390625" style="6" customWidth="1"/>
    <col min="11" max="13" width="7.75390625" style="6" customWidth="1"/>
    <col min="14" max="14" width="8.375" style="6" customWidth="1"/>
    <col min="15" max="15" width="6.625" style="6" customWidth="1"/>
    <col min="16" max="16" width="5.25390625" style="4" customWidth="1"/>
    <col min="17" max="17" width="6.375" style="4" customWidth="1"/>
    <col min="18" max="176" width="9.00390625" style="3" customWidth="1"/>
    <col min="177" max="16384" width="9.00390625" style="5" customWidth="1"/>
  </cols>
  <sheetData>
    <row r="1" spans="1:17" ht="24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1" customFormat="1" ht="65.25" customHeight="1">
      <c r="A2" s="44" t="s">
        <v>125</v>
      </c>
      <c r="B2" s="44"/>
      <c r="C2" s="44"/>
      <c r="D2" s="44"/>
      <c r="E2" s="44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2" customFormat="1" ht="21.75" customHeight="1">
      <c r="A3" s="41" t="s">
        <v>46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24.75" customHeight="1">
      <c r="A4" s="39" t="s">
        <v>0</v>
      </c>
      <c r="B4" s="39" t="s">
        <v>1</v>
      </c>
      <c r="C4" s="39" t="s">
        <v>2</v>
      </c>
      <c r="D4" s="39" t="s">
        <v>17</v>
      </c>
      <c r="E4" s="39" t="s">
        <v>3</v>
      </c>
      <c r="F4" s="39" t="s">
        <v>16</v>
      </c>
      <c r="G4" s="46" t="s">
        <v>123</v>
      </c>
      <c r="H4" s="42" t="s">
        <v>124</v>
      </c>
      <c r="I4" s="40" t="s">
        <v>4</v>
      </c>
      <c r="J4" s="40"/>
      <c r="K4" s="40"/>
      <c r="L4" s="40"/>
      <c r="M4" s="40"/>
      <c r="N4" s="40"/>
      <c r="O4" s="40" t="s">
        <v>5</v>
      </c>
      <c r="P4" s="42" t="s">
        <v>6</v>
      </c>
      <c r="Q4" s="42" t="s">
        <v>7</v>
      </c>
    </row>
    <row r="5" spans="1:17" ht="24.75" customHeight="1">
      <c r="A5" s="39"/>
      <c r="B5" s="39"/>
      <c r="C5" s="39"/>
      <c r="D5" s="39"/>
      <c r="E5" s="39"/>
      <c r="F5" s="39"/>
      <c r="G5" s="46"/>
      <c r="H5" s="42"/>
      <c r="I5" s="40" t="s">
        <v>47</v>
      </c>
      <c r="J5" s="40"/>
      <c r="K5" s="40"/>
      <c r="L5" s="40"/>
      <c r="M5" s="40" t="s">
        <v>49</v>
      </c>
      <c r="N5" s="40"/>
      <c r="O5" s="40"/>
      <c r="P5" s="42"/>
      <c r="Q5" s="42"/>
    </row>
    <row r="6" spans="1:176" s="7" customFormat="1" ht="29.25" customHeight="1">
      <c r="A6" s="39"/>
      <c r="B6" s="39"/>
      <c r="C6" s="39"/>
      <c r="D6" s="39"/>
      <c r="E6" s="39"/>
      <c r="F6" s="39"/>
      <c r="G6" s="46"/>
      <c r="H6" s="42"/>
      <c r="I6" s="16" t="s">
        <v>44</v>
      </c>
      <c r="J6" s="16" t="s">
        <v>45</v>
      </c>
      <c r="K6" s="17" t="s">
        <v>48</v>
      </c>
      <c r="L6" s="17" t="s">
        <v>52</v>
      </c>
      <c r="M6" s="17" t="s">
        <v>51</v>
      </c>
      <c r="N6" s="29" t="s">
        <v>50</v>
      </c>
      <c r="O6" s="40"/>
      <c r="P6" s="42"/>
      <c r="Q6" s="42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</row>
    <row r="7" spans="1:17" s="23" customFormat="1" ht="21.75" customHeight="1">
      <c r="A7" s="18">
        <v>1</v>
      </c>
      <c r="B7" s="19" t="s">
        <v>25</v>
      </c>
      <c r="C7" s="19" t="s">
        <v>26</v>
      </c>
      <c r="D7" s="18" t="s">
        <v>24</v>
      </c>
      <c r="E7" s="18" t="s">
        <v>9</v>
      </c>
      <c r="F7" s="18">
        <v>20200725002</v>
      </c>
      <c r="G7" s="25"/>
      <c r="H7" s="20"/>
      <c r="I7" s="30">
        <v>43.44</v>
      </c>
      <c r="J7" s="30">
        <v>40.46</v>
      </c>
      <c r="K7" s="31">
        <f>I7+J7</f>
        <v>83.9</v>
      </c>
      <c r="L7" s="31">
        <f>ROUND(K7*0.5,2)</f>
        <v>41.95</v>
      </c>
      <c r="M7" s="31">
        <v>76.4</v>
      </c>
      <c r="N7" s="31">
        <f>ROUND(M7*0.5,2)</f>
        <v>38.2</v>
      </c>
      <c r="O7" s="21">
        <f>N7+L7+H7</f>
        <v>80.15</v>
      </c>
      <c r="P7" s="22">
        <v>1</v>
      </c>
      <c r="Q7" s="24" t="s">
        <v>121</v>
      </c>
    </row>
    <row r="8" spans="1:17" s="23" customFormat="1" ht="21.75" customHeight="1">
      <c r="A8" s="33">
        <v>2</v>
      </c>
      <c r="B8" s="19" t="s">
        <v>25</v>
      </c>
      <c r="C8" s="19" t="s">
        <v>26</v>
      </c>
      <c r="D8" s="18" t="s">
        <v>29</v>
      </c>
      <c r="E8" s="18" t="s">
        <v>9</v>
      </c>
      <c r="F8" s="18">
        <v>20200725093</v>
      </c>
      <c r="G8" s="25"/>
      <c r="H8" s="20"/>
      <c r="I8" s="30">
        <v>39.8</v>
      </c>
      <c r="J8" s="30">
        <v>39.57</v>
      </c>
      <c r="K8" s="31">
        <f>I8+J8</f>
        <v>79.37</v>
      </c>
      <c r="L8" s="31">
        <f>ROUND(K8*0.5,2)</f>
        <v>39.69</v>
      </c>
      <c r="M8" s="31">
        <v>80.6</v>
      </c>
      <c r="N8" s="31">
        <f>ROUND(M8*0.5,2)</f>
        <v>40.3</v>
      </c>
      <c r="O8" s="21">
        <f>N8+L8+H8</f>
        <v>79.99</v>
      </c>
      <c r="P8" s="22">
        <v>2</v>
      </c>
      <c r="Q8" s="22"/>
    </row>
    <row r="9" spans="1:17" s="23" customFormat="1" ht="21.75" customHeight="1">
      <c r="A9" s="33">
        <v>3</v>
      </c>
      <c r="B9" s="19" t="s">
        <v>25</v>
      </c>
      <c r="C9" s="19" t="s">
        <v>26</v>
      </c>
      <c r="D9" s="18" t="s">
        <v>27</v>
      </c>
      <c r="E9" s="18" t="s">
        <v>9</v>
      </c>
      <c r="F9" s="18">
        <v>20200725009</v>
      </c>
      <c r="G9" s="25"/>
      <c r="H9" s="20"/>
      <c r="I9" s="30">
        <v>41.48</v>
      </c>
      <c r="J9" s="30">
        <v>43.22</v>
      </c>
      <c r="K9" s="31">
        <f>I9+J9</f>
        <v>84.69999999999999</v>
      </c>
      <c r="L9" s="31">
        <f>ROUND(K9*0.5,2)</f>
        <v>42.35</v>
      </c>
      <c r="M9" s="31">
        <v>74.2</v>
      </c>
      <c r="N9" s="31">
        <f>ROUND(M9*0.5,2)</f>
        <v>37.1</v>
      </c>
      <c r="O9" s="21">
        <f>N9+L9+H9</f>
        <v>79.45</v>
      </c>
      <c r="P9" s="22">
        <v>3</v>
      </c>
      <c r="Q9" s="22"/>
    </row>
    <row r="10" spans="1:17" s="23" customFormat="1" ht="21.75" customHeight="1">
      <c r="A10" s="18">
        <v>4</v>
      </c>
      <c r="B10" s="19" t="s">
        <v>25</v>
      </c>
      <c r="C10" s="19" t="s">
        <v>26</v>
      </c>
      <c r="D10" s="18" t="s">
        <v>28</v>
      </c>
      <c r="E10" s="18" t="s">
        <v>8</v>
      </c>
      <c r="F10" s="18">
        <v>20200725034</v>
      </c>
      <c r="G10" s="25"/>
      <c r="H10" s="20"/>
      <c r="I10" s="25" t="s">
        <v>122</v>
      </c>
      <c r="J10" s="25" t="s">
        <v>122</v>
      </c>
      <c r="K10" s="25" t="s">
        <v>122</v>
      </c>
      <c r="L10" s="25" t="s">
        <v>122</v>
      </c>
      <c r="M10" s="25" t="s">
        <v>122</v>
      </c>
      <c r="N10" s="25" t="s">
        <v>122</v>
      </c>
      <c r="O10" s="25"/>
      <c r="P10" s="22"/>
      <c r="Q10" s="22"/>
    </row>
    <row r="11" spans="1:17" s="23" customFormat="1" ht="21.75" customHeight="1">
      <c r="A11" s="33">
        <v>5</v>
      </c>
      <c r="B11" s="19" t="s">
        <v>25</v>
      </c>
      <c r="C11" s="19" t="s">
        <v>26</v>
      </c>
      <c r="D11" s="18" t="s">
        <v>30</v>
      </c>
      <c r="E11" s="18" t="s">
        <v>9</v>
      </c>
      <c r="F11" s="18">
        <v>20200725097</v>
      </c>
      <c r="G11" s="25"/>
      <c r="H11" s="20"/>
      <c r="I11" s="30" t="s">
        <v>122</v>
      </c>
      <c r="J11" s="30" t="s">
        <v>122</v>
      </c>
      <c r="K11" s="30" t="s">
        <v>122</v>
      </c>
      <c r="L11" s="30" t="s">
        <v>122</v>
      </c>
      <c r="M11" s="30" t="s">
        <v>122</v>
      </c>
      <c r="N11" s="30" t="s">
        <v>122</v>
      </c>
      <c r="O11" s="30"/>
      <c r="P11" s="22"/>
      <c r="Q11" s="22"/>
    </row>
    <row r="12" spans="1:17" s="23" customFormat="1" ht="21.75" customHeight="1">
      <c r="A12" s="33">
        <v>6</v>
      </c>
      <c r="B12" s="19" t="s">
        <v>32</v>
      </c>
      <c r="C12" s="19" t="s">
        <v>33</v>
      </c>
      <c r="D12" s="18" t="s">
        <v>36</v>
      </c>
      <c r="E12" s="18" t="s">
        <v>8</v>
      </c>
      <c r="F12" s="18">
        <v>20200725051</v>
      </c>
      <c r="G12" s="25">
        <v>70</v>
      </c>
      <c r="H12" s="20">
        <f aca="true" t="shared" si="0" ref="H12:H18">ROUND(G12*0.3,2)</f>
        <v>21</v>
      </c>
      <c r="I12" s="30">
        <v>42.66</v>
      </c>
      <c r="J12" s="30">
        <v>41.3</v>
      </c>
      <c r="K12" s="31">
        <f aca="true" t="shared" si="1" ref="K12:K17">I12+J12</f>
        <v>83.96</v>
      </c>
      <c r="L12" s="31">
        <f aca="true" t="shared" si="2" ref="L12:L17">ROUND(K12*0.5,2)</f>
        <v>41.98</v>
      </c>
      <c r="M12" s="31">
        <v>78.6</v>
      </c>
      <c r="N12" s="31">
        <f aca="true" t="shared" si="3" ref="N12:N17">ROUND(M12*0.2,2)</f>
        <v>15.72</v>
      </c>
      <c r="O12" s="21">
        <f aca="true" t="shared" si="4" ref="O12:O17">N12+L12+H12</f>
        <v>78.69999999999999</v>
      </c>
      <c r="P12" s="22">
        <v>1</v>
      </c>
      <c r="Q12" s="24" t="s">
        <v>120</v>
      </c>
    </row>
    <row r="13" spans="1:17" s="23" customFormat="1" ht="21.75" customHeight="1">
      <c r="A13" s="18">
        <v>7</v>
      </c>
      <c r="B13" s="19" t="s">
        <v>32</v>
      </c>
      <c r="C13" s="19" t="s">
        <v>33</v>
      </c>
      <c r="D13" s="18" t="s">
        <v>38</v>
      </c>
      <c r="E13" s="18" t="s">
        <v>8</v>
      </c>
      <c r="F13" s="18">
        <v>20200725070</v>
      </c>
      <c r="G13" s="25">
        <v>63</v>
      </c>
      <c r="H13" s="20">
        <f t="shared" si="0"/>
        <v>18.9</v>
      </c>
      <c r="I13" s="30">
        <v>41.46</v>
      </c>
      <c r="J13" s="30">
        <v>40.94</v>
      </c>
      <c r="K13" s="31">
        <f t="shared" si="1"/>
        <v>82.4</v>
      </c>
      <c r="L13" s="31">
        <f t="shared" si="2"/>
        <v>41.2</v>
      </c>
      <c r="M13" s="31">
        <v>77.3</v>
      </c>
      <c r="N13" s="31">
        <f t="shared" si="3"/>
        <v>15.46</v>
      </c>
      <c r="O13" s="21">
        <f t="shared" si="4"/>
        <v>75.56</v>
      </c>
      <c r="P13" s="22">
        <v>2</v>
      </c>
      <c r="Q13" s="22"/>
    </row>
    <row r="14" spans="1:17" s="23" customFormat="1" ht="21.75" customHeight="1">
      <c r="A14" s="33">
        <v>8</v>
      </c>
      <c r="B14" s="19" t="s">
        <v>32</v>
      </c>
      <c r="C14" s="19" t="s">
        <v>33</v>
      </c>
      <c r="D14" s="18" t="s">
        <v>37</v>
      </c>
      <c r="E14" s="18" t="s">
        <v>8</v>
      </c>
      <c r="F14" s="18">
        <v>20200725059</v>
      </c>
      <c r="G14" s="25">
        <v>60</v>
      </c>
      <c r="H14" s="20">
        <f t="shared" si="0"/>
        <v>18</v>
      </c>
      <c r="I14" s="30">
        <v>39.84</v>
      </c>
      <c r="J14" s="30">
        <v>43.02</v>
      </c>
      <c r="K14" s="31">
        <f t="shared" si="1"/>
        <v>82.86000000000001</v>
      </c>
      <c r="L14" s="31">
        <f t="shared" si="2"/>
        <v>41.43</v>
      </c>
      <c r="M14" s="31">
        <v>76.4</v>
      </c>
      <c r="N14" s="31">
        <f t="shared" si="3"/>
        <v>15.28</v>
      </c>
      <c r="O14" s="21">
        <f t="shared" si="4"/>
        <v>74.71000000000001</v>
      </c>
      <c r="P14" s="22">
        <v>3</v>
      </c>
      <c r="Q14" s="22"/>
    </row>
    <row r="15" spans="1:17" s="23" customFormat="1" ht="21.75" customHeight="1">
      <c r="A15" s="33">
        <v>9</v>
      </c>
      <c r="B15" s="19" t="s">
        <v>32</v>
      </c>
      <c r="C15" s="19" t="s">
        <v>33</v>
      </c>
      <c r="D15" s="18" t="s">
        <v>34</v>
      </c>
      <c r="E15" s="18" t="s">
        <v>8</v>
      </c>
      <c r="F15" s="18">
        <v>20200725031</v>
      </c>
      <c r="G15" s="25">
        <v>56</v>
      </c>
      <c r="H15" s="20">
        <f t="shared" si="0"/>
        <v>16.8</v>
      </c>
      <c r="I15" s="30">
        <v>41.7</v>
      </c>
      <c r="J15" s="30">
        <v>39.4</v>
      </c>
      <c r="K15" s="31">
        <f t="shared" si="1"/>
        <v>81.1</v>
      </c>
      <c r="L15" s="31">
        <f t="shared" si="2"/>
        <v>40.55</v>
      </c>
      <c r="M15" s="31">
        <v>77</v>
      </c>
      <c r="N15" s="31">
        <f t="shared" si="3"/>
        <v>15.4</v>
      </c>
      <c r="O15" s="21">
        <f t="shared" si="4"/>
        <v>72.75</v>
      </c>
      <c r="P15" s="22">
        <v>4</v>
      </c>
      <c r="Q15" s="22"/>
    </row>
    <row r="16" spans="1:17" s="23" customFormat="1" ht="21.75" customHeight="1">
      <c r="A16" s="18">
        <v>10</v>
      </c>
      <c r="B16" s="19" t="s">
        <v>32</v>
      </c>
      <c r="C16" s="19" t="s">
        <v>33</v>
      </c>
      <c r="D16" s="18" t="s">
        <v>35</v>
      </c>
      <c r="E16" s="18" t="s">
        <v>8</v>
      </c>
      <c r="F16" s="18">
        <v>20200725047</v>
      </c>
      <c r="G16" s="25">
        <v>63.5</v>
      </c>
      <c r="H16" s="20">
        <f t="shared" si="0"/>
        <v>19.05</v>
      </c>
      <c r="I16" s="30">
        <v>37.92</v>
      </c>
      <c r="J16" s="30">
        <v>38.76</v>
      </c>
      <c r="K16" s="31">
        <f t="shared" si="1"/>
        <v>76.68</v>
      </c>
      <c r="L16" s="31">
        <f t="shared" si="2"/>
        <v>38.34</v>
      </c>
      <c r="M16" s="31">
        <v>76</v>
      </c>
      <c r="N16" s="31">
        <f t="shared" si="3"/>
        <v>15.2</v>
      </c>
      <c r="O16" s="21">
        <f t="shared" si="4"/>
        <v>72.59</v>
      </c>
      <c r="P16" s="22">
        <v>5</v>
      </c>
      <c r="Q16" s="22"/>
    </row>
    <row r="17" spans="1:17" s="23" customFormat="1" ht="21.75" customHeight="1">
      <c r="A17" s="33">
        <v>11</v>
      </c>
      <c r="B17" s="19" t="s">
        <v>32</v>
      </c>
      <c r="C17" s="19" t="s">
        <v>33</v>
      </c>
      <c r="D17" s="18" t="s">
        <v>31</v>
      </c>
      <c r="E17" s="18" t="s">
        <v>8</v>
      </c>
      <c r="F17" s="18">
        <v>20200725029</v>
      </c>
      <c r="G17" s="25">
        <v>55.5</v>
      </c>
      <c r="H17" s="20">
        <f t="shared" si="0"/>
        <v>16.65</v>
      </c>
      <c r="I17" s="30">
        <v>39.66</v>
      </c>
      <c r="J17" s="30">
        <v>40.32</v>
      </c>
      <c r="K17" s="31">
        <f t="shared" si="1"/>
        <v>79.97999999999999</v>
      </c>
      <c r="L17" s="31">
        <f t="shared" si="2"/>
        <v>39.99</v>
      </c>
      <c r="M17" s="31">
        <v>79.6</v>
      </c>
      <c r="N17" s="31">
        <f t="shared" si="3"/>
        <v>15.92</v>
      </c>
      <c r="O17" s="21">
        <f t="shared" si="4"/>
        <v>72.56</v>
      </c>
      <c r="P17" s="22">
        <v>6</v>
      </c>
      <c r="Q17" s="22"/>
    </row>
    <row r="18" spans="1:17" s="23" customFormat="1" ht="21.75" customHeight="1">
      <c r="A18" s="33">
        <v>12</v>
      </c>
      <c r="B18" s="19" t="s">
        <v>32</v>
      </c>
      <c r="C18" s="19" t="s">
        <v>33</v>
      </c>
      <c r="D18" s="18" t="s">
        <v>39</v>
      </c>
      <c r="E18" s="18" t="s">
        <v>8</v>
      </c>
      <c r="F18" s="18">
        <v>20200725078</v>
      </c>
      <c r="G18" s="25">
        <v>56</v>
      </c>
      <c r="H18" s="20">
        <f t="shared" si="0"/>
        <v>16.8</v>
      </c>
      <c r="I18" s="30" t="s">
        <v>122</v>
      </c>
      <c r="J18" s="30" t="s">
        <v>122</v>
      </c>
      <c r="K18" s="30" t="s">
        <v>122</v>
      </c>
      <c r="L18" s="30" t="s">
        <v>122</v>
      </c>
      <c r="M18" s="30" t="s">
        <v>122</v>
      </c>
      <c r="N18" s="30" t="s">
        <v>122</v>
      </c>
      <c r="O18" s="30"/>
      <c r="P18" s="22"/>
      <c r="Q18" s="22"/>
    </row>
    <row r="19" spans="1:17" s="9" customFormat="1" ht="21.75" customHeight="1">
      <c r="A19" s="18">
        <v>13</v>
      </c>
      <c r="B19" s="12" t="s">
        <v>12</v>
      </c>
      <c r="C19" s="12" t="s">
        <v>13</v>
      </c>
      <c r="D19" s="13" t="s">
        <v>40</v>
      </c>
      <c r="E19" s="13" t="s">
        <v>8</v>
      </c>
      <c r="F19" s="13">
        <v>20200725004</v>
      </c>
      <c r="G19" s="11"/>
      <c r="H19" s="15"/>
      <c r="I19" s="30">
        <v>41.83</v>
      </c>
      <c r="J19" s="30">
        <v>40.36</v>
      </c>
      <c r="K19" s="31">
        <f>I19+J19</f>
        <v>82.19</v>
      </c>
      <c r="L19" s="31">
        <f>ROUND(K19*0.5,2)</f>
        <v>41.1</v>
      </c>
      <c r="M19" s="31">
        <v>78.6</v>
      </c>
      <c r="N19" s="31">
        <f>ROUND(M19*0.5,2)</f>
        <v>39.3</v>
      </c>
      <c r="O19" s="10">
        <f>N19+L19+H19</f>
        <v>80.4</v>
      </c>
      <c r="P19" s="14">
        <v>1</v>
      </c>
      <c r="Q19" s="14" t="s">
        <v>120</v>
      </c>
    </row>
    <row r="20" spans="1:17" s="9" customFormat="1" ht="21.75" customHeight="1">
      <c r="A20" s="33">
        <v>14</v>
      </c>
      <c r="B20" s="12" t="s">
        <v>12</v>
      </c>
      <c r="C20" s="12" t="s">
        <v>13</v>
      </c>
      <c r="D20" s="13" t="s">
        <v>41</v>
      </c>
      <c r="E20" s="13" t="s">
        <v>8</v>
      </c>
      <c r="F20" s="13">
        <v>20200725061</v>
      </c>
      <c r="G20" s="11"/>
      <c r="H20" s="15"/>
      <c r="I20" s="30">
        <v>40.98</v>
      </c>
      <c r="J20" s="30">
        <v>38.56</v>
      </c>
      <c r="K20" s="31">
        <f>I20+J20</f>
        <v>79.53999999999999</v>
      </c>
      <c r="L20" s="31">
        <f>ROUND(K20*0.5,2)</f>
        <v>39.77</v>
      </c>
      <c r="M20" s="31">
        <v>81.2</v>
      </c>
      <c r="N20" s="31">
        <f>ROUND(M20*0.5,2)</f>
        <v>40.6</v>
      </c>
      <c r="O20" s="10">
        <f>N20+L20+H20</f>
        <v>80.37</v>
      </c>
      <c r="P20" s="14">
        <v>2</v>
      </c>
      <c r="Q20" s="14"/>
    </row>
    <row r="21" spans="1:17" s="9" customFormat="1" ht="21.75" customHeight="1">
      <c r="A21" s="33">
        <v>15</v>
      </c>
      <c r="B21" s="12" t="s">
        <v>12</v>
      </c>
      <c r="C21" s="12" t="s">
        <v>43</v>
      </c>
      <c r="D21" s="13" t="s">
        <v>42</v>
      </c>
      <c r="E21" s="13" t="s">
        <v>8</v>
      </c>
      <c r="F21" s="13">
        <v>20200725016</v>
      </c>
      <c r="G21" s="11"/>
      <c r="H21" s="15"/>
      <c r="I21" s="30">
        <v>43.6</v>
      </c>
      <c r="J21" s="30">
        <v>43.62</v>
      </c>
      <c r="K21" s="31">
        <f>I21+J21</f>
        <v>87.22</v>
      </c>
      <c r="L21" s="31">
        <f>ROUND(K21*0.5,2)</f>
        <v>43.61</v>
      </c>
      <c r="M21" s="31">
        <v>78.4</v>
      </c>
      <c r="N21" s="31">
        <f>ROUND(M21*0.5,2)</f>
        <v>39.2</v>
      </c>
      <c r="O21" s="10">
        <f>N21+L21+H21</f>
        <v>82.81</v>
      </c>
      <c r="P21" s="14">
        <v>1</v>
      </c>
      <c r="Q21" s="14" t="s">
        <v>120</v>
      </c>
    </row>
  </sheetData>
  <sheetProtection/>
  <mergeCells count="17">
    <mergeCell ref="A3:Q3"/>
    <mergeCell ref="P4:P6"/>
    <mergeCell ref="A1:Q1"/>
    <mergeCell ref="A2:Q2"/>
    <mergeCell ref="H4:H6"/>
    <mergeCell ref="Q4:Q6"/>
    <mergeCell ref="G4:G6"/>
    <mergeCell ref="O4:O6"/>
    <mergeCell ref="A4:A6"/>
    <mergeCell ref="B4:B6"/>
    <mergeCell ref="C4:C6"/>
    <mergeCell ref="D4:D6"/>
    <mergeCell ref="F4:F6"/>
    <mergeCell ref="E4:E6"/>
    <mergeCell ref="I4:N4"/>
    <mergeCell ref="I5:L5"/>
    <mergeCell ref="M5:N5"/>
  </mergeCells>
  <printOptions horizontalCentered="1"/>
  <pageMargins left="0.15748031496062992" right="0.15748031496062992" top="0.1968503937007874" bottom="0.1968503937007874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26"/>
  <sheetViews>
    <sheetView zoomScalePageLayoutView="0" workbookViewId="0" topLeftCell="A1">
      <selection activeCell="A28" sqref="A28:IV28"/>
    </sheetView>
  </sheetViews>
  <sheetFormatPr defaultColWidth="9.00390625" defaultRowHeight="14.25"/>
  <cols>
    <col min="1" max="1" width="4.875" style="4" customWidth="1"/>
    <col min="2" max="2" width="10.50390625" style="8" customWidth="1"/>
    <col min="3" max="3" width="12.625" style="8" customWidth="1"/>
    <col min="4" max="4" width="7.00390625" style="4" customWidth="1"/>
    <col min="5" max="5" width="3.25390625" style="6" customWidth="1"/>
    <col min="6" max="6" width="12.375" style="4" customWidth="1"/>
    <col min="7" max="7" width="8.875" style="6" customWidth="1"/>
    <col min="8" max="8" width="9.75390625" style="6" customWidth="1"/>
    <col min="9" max="13" width="10.00390625" style="6" customWidth="1"/>
    <col min="14" max="14" width="5.25390625" style="4" customWidth="1"/>
    <col min="15" max="15" width="6.375" style="4" customWidth="1"/>
    <col min="16" max="174" width="9.00390625" style="3" customWidth="1"/>
    <col min="175" max="16384" width="9.00390625" style="5" customWidth="1"/>
  </cols>
  <sheetData>
    <row r="1" spans="1:15" ht="24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1" customFormat="1" ht="48" customHeight="1">
      <c r="A2" s="44" t="s">
        <v>126</v>
      </c>
      <c r="B2" s="44"/>
      <c r="C2" s="44"/>
      <c r="D2" s="44"/>
      <c r="E2" s="44"/>
      <c r="F2" s="44"/>
      <c r="G2" s="45"/>
      <c r="H2" s="45"/>
      <c r="I2" s="45"/>
      <c r="J2" s="45"/>
      <c r="K2" s="45"/>
      <c r="L2" s="45"/>
      <c r="M2" s="45"/>
      <c r="N2" s="45"/>
      <c r="O2" s="45"/>
    </row>
    <row r="3" spans="1:15" s="2" customFormat="1" ht="21" customHeight="1">
      <c r="A3" s="41" t="s">
        <v>46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4.75" customHeight="1">
      <c r="A4" s="39" t="s">
        <v>0</v>
      </c>
      <c r="B4" s="39" t="s">
        <v>1</v>
      </c>
      <c r="C4" s="39" t="s">
        <v>2</v>
      </c>
      <c r="D4" s="39" t="s">
        <v>17</v>
      </c>
      <c r="E4" s="46" t="s">
        <v>3</v>
      </c>
      <c r="F4" s="39" t="s">
        <v>16</v>
      </c>
      <c r="G4" s="40" t="s">
        <v>4</v>
      </c>
      <c r="H4" s="40"/>
      <c r="I4" s="40"/>
      <c r="J4" s="40"/>
      <c r="K4" s="40"/>
      <c r="L4" s="40"/>
      <c r="M4" s="40" t="s">
        <v>5</v>
      </c>
      <c r="N4" s="42" t="s">
        <v>6</v>
      </c>
      <c r="O4" s="42" t="s">
        <v>7</v>
      </c>
    </row>
    <row r="5" spans="1:15" ht="24.75" customHeight="1">
      <c r="A5" s="39"/>
      <c r="B5" s="39"/>
      <c r="C5" s="39"/>
      <c r="D5" s="39"/>
      <c r="E5" s="46"/>
      <c r="F5" s="39"/>
      <c r="G5" s="40" t="s">
        <v>47</v>
      </c>
      <c r="H5" s="40"/>
      <c r="I5" s="40"/>
      <c r="J5" s="40"/>
      <c r="K5" s="40" t="s">
        <v>49</v>
      </c>
      <c r="L5" s="40"/>
      <c r="M5" s="40"/>
      <c r="N5" s="42"/>
      <c r="O5" s="42"/>
    </row>
    <row r="6" spans="1:174" s="7" customFormat="1" ht="29.25" customHeight="1">
      <c r="A6" s="39"/>
      <c r="B6" s="39"/>
      <c r="C6" s="39"/>
      <c r="D6" s="39"/>
      <c r="E6" s="46"/>
      <c r="F6" s="39"/>
      <c r="G6" s="16" t="s">
        <v>44</v>
      </c>
      <c r="H6" s="16" t="s">
        <v>128</v>
      </c>
      <c r="I6" s="17" t="s">
        <v>48</v>
      </c>
      <c r="J6" s="17" t="s">
        <v>52</v>
      </c>
      <c r="K6" s="17" t="s">
        <v>51</v>
      </c>
      <c r="L6" s="29" t="s">
        <v>50</v>
      </c>
      <c r="M6" s="40"/>
      <c r="N6" s="42"/>
      <c r="O6" s="4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</row>
    <row r="7" spans="1:15" s="9" customFormat="1" ht="15" customHeight="1">
      <c r="A7" s="13">
        <v>1</v>
      </c>
      <c r="B7" s="12" t="s">
        <v>32</v>
      </c>
      <c r="C7" s="12" t="s">
        <v>15</v>
      </c>
      <c r="D7" s="13" t="s">
        <v>54</v>
      </c>
      <c r="E7" s="13" t="s">
        <v>8</v>
      </c>
      <c r="F7" s="13">
        <v>20200725035</v>
      </c>
      <c r="G7" s="26">
        <v>87</v>
      </c>
      <c r="H7" s="26"/>
      <c r="I7" s="27">
        <f>G7+H7</f>
        <v>87</v>
      </c>
      <c r="J7" s="27">
        <f>ROUND(I7*0.5,2)</f>
        <v>43.5</v>
      </c>
      <c r="K7" s="27">
        <v>80.88</v>
      </c>
      <c r="L7" s="27">
        <f>ROUND(K7*0.5,2)</f>
        <v>40.44</v>
      </c>
      <c r="M7" s="26">
        <f>J7+L7</f>
        <v>83.94</v>
      </c>
      <c r="N7" s="28">
        <v>1</v>
      </c>
      <c r="O7" s="28" t="s">
        <v>120</v>
      </c>
    </row>
    <row r="8" spans="1:15" s="9" customFormat="1" ht="15" customHeight="1">
      <c r="A8" s="13">
        <v>2</v>
      </c>
      <c r="B8" s="12" t="s">
        <v>32</v>
      </c>
      <c r="C8" s="12" t="s">
        <v>15</v>
      </c>
      <c r="D8" s="13" t="s">
        <v>55</v>
      </c>
      <c r="E8" s="13" t="s">
        <v>9</v>
      </c>
      <c r="F8" s="13">
        <v>20200725039</v>
      </c>
      <c r="G8" s="26">
        <v>86</v>
      </c>
      <c r="H8" s="26"/>
      <c r="I8" s="27">
        <f>G8+H8</f>
        <v>86</v>
      </c>
      <c r="J8" s="27">
        <f>ROUND(I8*0.5,2)</f>
        <v>43</v>
      </c>
      <c r="K8" s="27">
        <v>81</v>
      </c>
      <c r="L8" s="27">
        <f>ROUND(K8*0.5,2)</f>
        <v>40.5</v>
      </c>
      <c r="M8" s="26">
        <f aca="true" t="shared" si="0" ref="M8:M25">J8+L8</f>
        <v>83.5</v>
      </c>
      <c r="N8" s="28">
        <v>2</v>
      </c>
      <c r="O8" s="28"/>
    </row>
    <row r="9" spans="1:15" s="9" customFormat="1" ht="15" customHeight="1">
      <c r="A9" s="13">
        <v>3</v>
      </c>
      <c r="B9" s="12" t="s">
        <v>32</v>
      </c>
      <c r="C9" s="12" t="s">
        <v>15</v>
      </c>
      <c r="D9" s="13" t="s">
        <v>58</v>
      </c>
      <c r="E9" s="13" t="s">
        <v>9</v>
      </c>
      <c r="F9" s="13">
        <v>20200725083</v>
      </c>
      <c r="G9" s="27">
        <v>83.4</v>
      </c>
      <c r="H9" s="26"/>
      <c r="I9" s="27">
        <f>G9+H9</f>
        <v>83.4</v>
      </c>
      <c r="J9" s="27">
        <f>ROUND(I9*0.5,2)</f>
        <v>41.7</v>
      </c>
      <c r="K9" s="27">
        <v>80.8</v>
      </c>
      <c r="L9" s="27">
        <f>ROUND(K9*0.5,2)</f>
        <v>40.4</v>
      </c>
      <c r="M9" s="26">
        <f t="shared" si="0"/>
        <v>82.1</v>
      </c>
      <c r="N9" s="28">
        <v>3</v>
      </c>
      <c r="O9" s="28"/>
    </row>
    <row r="10" spans="1:15" s="9" customFormat="1" ht="15" customHeight="1">
      <c r="A10" s="13">
        <v>4</v>
      </c>
      <c r="B10" s="12" t="s">
        <v>32</v>
      </c>
      <c r="C10" s="12" t="s">
        <v>15</v>
      </c>
      <c r="D10" s="13" t="s">
        <v>56</v>
      </c>
      <c r="E10" s="13" t="s">
        <v>8</v>
      </c>
      <c r="F10" s="13">
        <v>20200725058</v>
      </c>
      <c r="G10" s="25" t="s">
        <v>118</v>
      </c>
      <c r="H10" s="26"/>
      <c r="I10" s="25" t="s">
        <v>118</v>
      </c>
      <c r="J10" s="25" t="s">
        <v>118</v>
      </c>
      <c r="K10" s="25" t="s">
        <v>118</v>
      </c>
      <c r="L10" s="25" t="s">
        <v>118</v>
      </c>
      <c r="M10" s="26"/>
      <c r="N10" s="28"/>
      <c r="O10" s="28"/>
    </row>
    <row r="11" spans="1:15" s="9" customFormat="1" ht="15" customHeight="1">
      <c r="A11" s="13">
        <v>5</v>
      </c>
      <c r="B11" s="12" t="s">
        <v>32</v>
      </c>
      <c r="C11" s="12" t="s">
        <v>15</v>
      </c>
      <c r="D11" s="13" t="s">
        <v>57</v>
      </c>
      <c r="E11" s="13" t="s">
        <v>8</v>
      </c>
      <c r="F11" s="13">
        <v>20200725077</v>
      </c>
      <c r="G11" s="25" t="s">
        <v>118</v>
      </c>
      <c r="H11" s="26"/>
      <c r="I11" s="25" t="s">
        <v>118</v>
      </c>
      <c r="J11" s="25" t="s">
        <v>118</v>
      </c>
      <c r="K11" s="25" t="s">
        <v>118</v>
      </c>
      <c r="L11" s="25" t="s">
        <v>118</v>
      </c>
      <c r="M11" s="26"/>
      <c r="N11" s="28"/>
      <c r="O11" s="28"/>
    </row>
    <row r="12" spans="1:15" s="9" customFormat="1" ht="15" customHeight="1">
      <c r="A12" s="13">
        <v>6</v>
      </c>
      <c r="B12" s="12" t="s">
        <v>10</v>
      </c>
      <c r="C12" s="12" t="s">
        <v>14</v>
      </c>
      <c r="D12" s="13" t="s">
        <v>59</v>
      </c>
      <c r="E12" s="13" t="s">
        <v>9</v>
      </c>
      <c r="F12" s="13">
        <v>20200725091</v>
      </c>
      <c r="G12" s="26">
        <v>81</v>
      </c>
      <c r="H12" s="26"/>
      <c r="I12" s="27">
        <f>G12+H12</f>
        <v>81</v>
      </c>
      <c r="J12" s="27">
        <f>ROUND(I12*0.5,2)</f>
        <v>40.5</v>
      </c>
      <c r="K12" s="27">
        <v>79.3</v>
      </c>
      <c r="L12" s="27">
        <f>ROUND(K12*0.5,2)</f>
        <v>39.65</v>
      </c>
      <c r="M12" s="26">
        <f t="shared" si="0"/>
        <v>80.15</v>
      </c>
      <c r="N12" s="28">
        <v>1</v>
      </c>
      <c r="O12" s="28" t="s">
        <v>120</v>
      </c>
    </row>
    <row r="13" spans="1:15" s="9" customFormat="1" ht="15" customHeight="1">
      <c r="A13" s="13">
        <v>7</v>
      </c>
      <c r="B13" s="12" t="s">
        <v>11</v>
      </c>
      <c r="C13" s="12" t="s">
        <v>61</v>
      </c>
      <c r="D13" s="13" t="s">
        <v>60</v>
      </c>
      <c r="E13" s="13" t="s">
        <v>8</v>
      </c>
      <c r="F13" s="13">
        <v>20200725005</v>
      </c>
      <c r="G13" s="26">
        <v>82.8</v>
      </c>
      <c r="H13" s="26"/>
      <c r="I13" s="27">
        <f>G13+H13</f>
        <v>82.8</v>
      </c>
      <c r="J13" s="27">
        <f>ROUND(I13*0.5,2)</f>
        <v>41.4</v>
      </c>
      <c r="K13" s="27">
        <v>80.06</v>
      </c>
      <c r="L13" s="27">
        <f>ROUND(K13*0.5,2)</f>
        <v>40.03</v>
      </c>
      <c r="M13" s="26">
        <f t="shared" si="0"/>
        <v>81.43</v>
      </c>
      <c r="N13" s="28">
        <v>1</v>
      </c>
      <c r="O13" s="28" t="s">
        <v>120</v>
      </c>
    </row>
    <row r="14" spans="1:15" s="9" customFormat="1" ht="15" customHeight="1">
      <c r="A14" s="13">
        <v>8</v>
      </c>
      <c r="B14" s="12" t="s">
        <v>11</v>
      </c>
      <c r="C14" s="12" t="s">
        <v>61</v>
      </c>
      <c r="D14" s="13" t="s">
        <v>64</v>
      </c>
      <c r="E14" s="13" t="s">
        <v>8</v>
      </c>
      <c r="F14" s="13">
        <v>20200725052</v>
      </c>
      <c r="G14" s="26">
        <v>80.4</v>
      </c>
      <c r="H14" s="26"/>
      <c r="I14" s="27">
        <f>G14+H14</f>
        <v>80.4</v>
      </c>
      <c r="J14" s="27">
        <f>ROUND(I14*0.5,2)</f>
        <v>40.2</v>
      </c>
      <c r="K14" s="27">
        <v>82.4</v>
      </c>
      <c r="L14" s="27">
        <f>ROUND(K14*0.5,2)</f>
        <v>41.2</v>
      </c>
      <c r="M14" s="26">
        <f t="shared" si="0"/>
        <v>81.4</v>
      </c>
      <c r="N14" s="28">
        <v>2</v>
      </c>
      <c r="O14" s="28"/>
    </row>
    <row r="15" spans="1:15" s="9" customFormat="1" ht="15" customHeight="1">
      <c r="A15" s="13">
        <v>9</v>
      </c>
      <c r="B15" s="12" t="s">
        <v>11</v>
      </c>
      <c r="C15" s="12" t="s">
        <v>61</v>
      </c>
      <c r="D15" s="13" t="s">
        <v>63</v>
      </c>
      <c r="E15" s="13" t="s">
        <v>8</v>
      </c>
      <c r="F15" s="13">
        <v>20200725033</v>
      </c>
      <c r="G15" s="26">
        <v>79.6</v>
      </c>
      <c r="H15" s="26"/>
      <c r="I15" s="27">
        <f>G15+H15</f>
        <v>79.6</v>
      </c>
      <c r="J15" s="27">
        <f>ROUND(I15*0.5,2)</f>
        <v>39.8</v>
      </c>
      <c r="K15" s="27">
        <v>79.33</v>
      </c>
      <c r="L15" s="27">
        <f>ROUND(K15*0.5,2)</f>
        <v>39.67</v>
      </c>
      <c r="M15" s="26">
        <f t="shared" si="0"/>
        <v>79.47</v>
      </c>
      <c r="N15" s="28">
        <v>3</v>
      </c>
      <c r="O15" s="28"/>
    </row>
    <row r="16" spans="1:15" s="9" customFormat="1" ht="15" customHeight="1">
      <c r="A16" s="13">
        <v>10</v>
      </c>
      <c r="B16" s="12" t="s">
        <v>11</v>
      </c>
      <c r="C16" s="12" t="s">
        <v>61</v>
      </c>
      <c r="D16" s="13" t="s">
        <v>62</v>
      </c>
      <c r="E16" s="13" t="s">
        <v>8</v>
      </c>
      <c r="F16" s="13">
        <v>20200725023</v>
      </c>
      <c r="G16" s="25" t="s">
        <v>118</v>
      </c>
      <c r="H16" s="26"/>
      <c r="I16" s="25" t="s">
        <v>118</v>
      </c>
      <c r="J16" s="25" t="s">
        <v>118</v>
      </c>
      <c r="K16" s="25" t="s">
        <v>118</v>
      </c>
      <c r="L16" s="25" t="s">
        <v>118</v>
      </c>
      <c r="M16" s="26"/>
      <c r="N16" s="28"/>
      <c r="O16" s="28"/>
    </row>
    <row r="17" spans="1:15" s="9" customFormat="1" ht="15" customHeight="1">
      <c r="A17" s="13">
        <v>11</v>
      </c>
      <c r="B17" s="12" t="s">
        <v>11</v>
      </c>
      <c r="C17" s="12" t="s">
        <v>61</v>
      </c>
      <c r="D17" s="13" t="s">
        <v>65</v>
      </c>
      <c r="E17" s="13" t="s">
        <v>8</v>
      </c>
      <c r="F17" s="13">
        <v>20200725089</v>
      </c>
      <c r="G17" s="25" t="s">
        <v>118</v>
      </c>
      <c r="H17" s="26"/>
      <c r="I17" s="25" t="s">
        <v>118</v>
      </c>
      <c r="J17" s="25" t="s">
        <v>118</v>
      </c>
      <c r="K17" s="25" t="s">
        <v>118</v>
      </c>
      <c r="L17" s="25" t="s">
        <v>118</v>
      </c>
      <c r="M17" s="26"/>
      <c r="N17" s="28"/>
      <c r="O17" s="28"/>
    </row>
    <row r="18" spans="1:15" s="9" customFormat="1" ht="15" customHeight="1">
      <c r="A18" s="13">
        <v>12</v>
      </c>
      <c r="B18" s="12" t="s">
        <v>10</v>
      </c>
      <c r="C18" s="12" t="s">
        <v>61</v>
      </c>
      <c r="D18" s="13" t="s">
        <v>67</v>
      </c>
      <c r="E18" s="13" t="s">
        <v>8</v>
      </c>
      <c r="F18" s="13">
        <v>20200725017</v>
      </c>
      <c r="G18" s="26">
        <v>84.4</v>
      </c>
      <c r="H18" s="26"/>
      <c r="I18" s="27">
        <f>G18+H18</f>
        <v>84.4</v>
      </c>
      <c r="J18" s="27">
        <f>ROUND(I18*0.5,2)</f>
        <v>42.2</v>
      </c>
      <c r="K18" s="27">
        <v>80.26</v>
      </c>
      <c r="L18" s="27">
        <f>ROUND(K18*0.5,2)</f>
        <v>40.13</v>
      </c>
      <c r="M18" s="26">
        <f t="shared" si="0"/>
        <v>82.33000000000001</v>
      </c>
      <c r="N18" s="28">
        <v>1</v>
      </c>
      <c r="O18" s="28" t="s">
        <v>120</v>
      </c>
    </row>
    <row r="19" spans="1:15" s="9" customFormat="1" ht="15" customHeight="1">
      <c r="A19" s="13">
        <v>13</v>
      </c>
      <c r="B19" s="12" t="s">
        <v>10</v>
      </c>
      <c r="C19" s="12" t="s">
        <v>61</v>
      </c>
      <c r="D19" s="13" t="s">
        <v>66</v>
      </c>
      <c r="E19" s="13" t="s">
        <v>8</v>
      </c>
      <c r="F19" s="13">
        <v>20200725014</v>
      </c>
      <c r="G19" s="26">
        <v>83.2</v>
      </c>
      <c r="H19" s="26"/>
      <c r="I19" s="27">
        <f>G19+H19</f>
        <v>83.2</v>
      </c>
      <c r="J19" s="27">
        <f>ROUND(I19*0.5,2)</f>
        <v>41.6</v>
      </c>
      <c r="K19" s="27">
        <v>80.4</v>
      </c>
      <c r="L19" s="27">
        <f>ROUND(K19*0.5,2)</f>
        <v>40.2</v>
      </c>
      <c r="M19" s="26">
        <f t="shared" si="0"/>
        <v>81.80000000000001</v>
      </c>
      <c r="N19" s="28">
        <v>2</v>
      </c>
      <c r="O19" s="28"/>
    </row>
    <row r="20" spans="1:15" s="9" customFormat="1" ht="15" customHeight="1">
      <c r="A20" s="13">
        <v>14</v>
      </c>
      <c r="B20" s="12" t="s">
        <v>10</v>
      </c>
      <c r="C20" s="12" t="s">
        <v>61</v>
      </c>
      <c r="D20" s="13" t="s">
        <v>69</v>
      </c>
      <c r="E20" s="13" t="s">
        <v>9</v>
      </c>
      <c r="F20" s="13">
        <v>20200725044</v>
      </c>
      <c r="G20" s="26">
        <v>80.4</v>
      </c>
      <c r="H20" s="26"/>
      <c r="I20" s="27">
        <f>G20+H20</f>
        <v>80.4</v>
      </c>
      <c r="J20" s="27">
        <f>ROUND(I20*0.5,2)</f>
        <v>40.2</v>
      </c>
      <c r="K20" s="27">
        <v>78.7</v>
      </c>
      <c r="L20" s="27">
        <f>ROUND(K20*0.5,2)</f>
        <v>39.35</v>
      </c>
      <c r="M20" s="26">
        <f t="shared" si="0"/>
        <v>79.55000000000001</v>
      </c>
      <c r="N20" s="28">
        <v>3</v>
      </c>
      <c r="O20" s="28"/>
    </row>
    <row r="21" spans="1:15" s="9" customFormat="1" ht="15" customHeight="1">
      <c r="A21" s="13">
        <v>15</v>
      </c>
      <c r="B21" s="12" t="s">
        <v>10</v>
      </c>
      <c r="C21" s="12" t="s">
        <v>61</v>
      </c>
      <c r="D21" s="13" t="s">
        <v>68</v>
      </c>
      <c r="E21" s="13" t="s">
        <v>8</v>
      </c>
      <c r="F21" s="13">
        <v>20200725032</v>
      </c>
      <c r="G21" s="25" t="s">
        <v>118</v>
      </c>
      <c r="H21" s="26"/>
      <c r="I21" s="25" t="s">
        <v>118</v>
      </c>
      <c r="J21" s="25" t="s">
        <v>118</v>
      </c>
      <c r="K21" s="25" t="s">
        <v>118</v>
      </c>
      <c r="L21" s="25" t="s">
        <v>118</v>
      </c>
      <c r="M21" s="26"/>
      <c r="N21" s="28"/>
      <c r="O21" s="28"/>
    </row>
    <row r="22" spans="1:15" s="9" customFormat="1" ht="15" customHeight="1">
      <c r="A22" s="13">
        <v>16</v>
      </c>
      <c r="B22" s="12" t="s">
        <v>10</v>
      </c>
      <c r="C22" s="12" t="s">
        <v>61</v>
      </c>
      <c r="D22" s="13" t="s">
        <v>70</v>
      </c>
      <c r="E22" s="13" t="s">
        <v>8</v>
      </c>
      <c r="F22" s="13">
        <v>20200725049</v>
      </c>
      <c r="G22" s="25" t="s">
        <v>118</v>
      </c>
      <c r="H22" s="26"/>
      <c r="I22" s="25" t="s">
        <v>118</v>
      </c>
      <c r="J22" s="25" t="s">
        <v>118</v>
      </c>
      <c r="K22" s="25" t="s">
        <v>118</v>
      </c>
      <c r="L22" s="25" t="s">
        <v>118</v>
      </c>
      <c r="M22" s="26"/>
      <c r="N22" s="28"/>
      <c r="O22" s="28"/>
    </row>
    <row r="23" spans="1:15" s="9" customFormat="1" ht="15" customHeight="1">
      <c r="A23" s="13">
        <v>17</v>
      </c>
      <c r="B23" s="12" t="s">
        <v>10</v>
      </c>
      <c r="C23" s="12" t="s">
        <v>61</v>
      </c>
      <c r="D23" s="13" t="s">
        <v>71</v>
      </c>
      <c r="E23" s="13" t="s">
        <v>8</v>
      </c>
      <c r="F23" s="13">
        <v>20200725066</v>
      </c>
      <c r="G23" s="25" t="s">
        <v>118</v>
      </c>
      <c r="H23" s="26"/>
      <c r="I23" s="25" t="s">
        <v>118</v>
      </c>
      <c r="J23" s="25" t="s">
        <v>118</v>
      </c>
      <c r="K23" s="25" t="s">
        <v>118</v>
      </c>
      <c r="L23" s="25" t="s">
        <v>118</v>
      </c>
      <c r="M23" s="26"/>
      <c r="N23" s="28"/>
      <c r="O23" s="28"/>
    </row>
    <row r="24" spans="1:15" s="9" customFormat="1" ht="15" customHeight="1">
      <c r="A24" s="13">
        <v>18</v>
      </c>
      <c r="B24" s="12" t="s">
        <v>10</v>
      </c>
      <c r="C24" s="12" t="s">
        <v>61</v>
      </c>
      <c r="D24" s="13" t="s">
        <v>72</v>
      </c>
      <c r="E24" s="13" t="s">
        <v>8</v>
      </c>
      <c r="F24" s="13">
        <v>20200725084</v>
      </c>
      <c r="G24" s="25" t="s">
        <v>118</v>
      </c>
      <c r="H24" s="26"/>
      <c r="I24" s="25" t="s">
        <v>118</v>
      </c>
      <c r="J24" s="25" t="s">
        <v>118</v>
      </c>
      <c r="K24" s="25" t="s">
        <v>118</v>
      </c>
      <c r="L24" s="25" t="s">
        <v>118</v>
      </c>
      <c r="M24" s="26"/>
      <c r="N24" s="28"/>
      <c r="O24" s="28"/>
    </row>
    <row r="25" spans="1:15" s="9" customFormat="1" ht="15" customHeight="1">
      <c r="A25" s="13">
        <v>19</v>
      </c>
      <c r="B25" s="12" t="s">
        <v>10</v>
      </c>
      <c r="C25" s="12" t="s">
        <v>74</v>
      </c>
      <c r="D25" s="13" t="s">
        <v>73</v>
      </c>
      <c r="E25" s="13" t="s">
        <v>9</v>
      </c>
      <c r="F25" s="13">
        <v>20200725060</v>
      </c>
      <c r="G25" s="26">
        <v>82.4</v>
      </c>
      <c r="H25" s="26"/>
      <c r="I25" s="27">
        <f>G25+H25</f>
        <v>82.4</v>
      </c>
      <c r="J25" s="27">
        <f>ROUND(I25*0.5,2)</f>
        <v>41.2</v>
      </c>
      <c r="K25" s="27">
        <v>71.2</v>
      </c>
      <c r="L25" s="27">
        <f>ROUND(K25*0.5,2)</f>
        <v>35.6</v>
      </c>
      <c r="M25" s="26">
        <f t="shared" si="0"/>
        <v>76.80000000000001</v>
      </c>
      <c r="N25" s="28">
        <v>1</v>
      </c>
      <c r="O25" s="28" t="s">
        <v>120</v>
      </c>
    </row>
    <row r="26" spans="1:15" s="9" customFormat="1" ht="15" customHeight="1">
      <c r="A26" s="13">
        <v>20</v>
      </c>
      <c r="B26" s="12" t="s">
        <v>10</v>
      </c>
      <c r="C26" s="12" t="s">
        <v>74</v>
      </c>
      <c r="D26" s="13" t="s">
        <v>75</v>
      </c>
      <c r="E26" s="13" t="s">
        <v>8</v>
      </c>
      <c r="F26" s="13">
        <v>20200725063</v>
      </c>
      <c r="G26" s="25" t="s">
        <v>118</v>
      </c>
      <c r="H26" s="26"/>
      <c r="I26" s="25" t="s">
        <v>118</v>
      </c>
      <c r="J26" s="25" t="s">
        <v>118</v>
      </c>
      <c r="K26" s="25" t="s">
        <v>118</v>
      </c>
      <c r="L26" s="25" t="s">
        <v>118</v>
      </c>
      <c r="M26" s="32"/>
      <c r="N26" s="28"/>
      <c r="O26" s="28"/>
    </row>
  </sheetData>
  <sheetProtection/>
  <mergeCells count="15">
    <mergeCell ref="M4:M6"/>
    <mergeCell ref="N4:N6"/>
    <mergeCell ref="O4:O6"/>
    <mergeCell ref="G5:J5"/>
    <mergeCell ref="K5:L5"/>
    <mergeCell ref="A1:O1"/>
    <mergeCell ref="A2:O2"/>
    <mergeCell ref="A3:O3"/>
    <mergeCell ref="A4:A6"/>
    <mergeCell ref="B4:B6"/>
    <mergeCell ref="C4:C6"/>
    <mergeCell ref="D4:D6"/>
    <mergeCell ref="E4:E6"/>
    <mergeCell ref="F4:F6"/>
    <mergeCell ref="G4:L4"/>
  </mergeCells>
  <printOptions horizontalCentered="1"/>
  <pageMargins left="0.11811023622047245" right="0.11811023622047245" top="0.35433070866141736" bottom="0.15748031496062992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R24"/>
  <sheetViews>
    <sheetView zoomScalePageLayoutView="0" workbookViewId="0" topLeftCell="A1">
      <selection activeCell="A26" sqref="A26:IV26"/>
    </sheetView>
  </sheetViews>
  <sheetFormatPr defaultColWidth="9.00390625" defaultRowHeight="14.25"/>
  <cols>
    <col min="1" max="1" width="4.875" style="4" customWidth="1"/>
    <col min="2" max="2" width="10.50390625" style="8" customWidth="1"/>
    <col min="3" max="3" width="14.125" style="8" customWidth="1"/>
    <col min="4" max="4" width="7.00390625" style="4" customWidth="1"/>
    <col min="5" max="5" width="4.125" style="6" customWidth="1"/>
    <col min="6" max="6" width="12.375" style="4" customWidth="1"/>
    <col min="7" max="7" width="9.125" style="6" customWidth="1"/>
    <col min="8" max="8" width="9.75390625" style="6" customWidth="1"/>
    <col min="9" max="13" width="9.375" style="6" customWidth="1"/>
    <col min="14" max="14" width="9.375" style="4" customWidth="1"/>
    <col min="15" max="15" width="6.375" style="4" customWidth="1"/>
    <col min="16" max="174" width="9.00390625" style="3" customWidth="1"/>
    <col min="175" max="16384" width="9.00390625" style="5" customWidth="1"/>
  </cols>
  <sheetData>
    <row r="1" spans="1:15" ht="24" customHeight="1">
      <c r="A1" s="43" t="s">
        <v>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1" customFormat="1" ht="65.25" customHeight="1">
      <c r="A2" s="44" t="s">
        <v>125</v>
      </c>
      <c r="B2" s="44"/>
      <c r="C2" s="44"/>
      <c r="D2" s="44"/>
      <c r="E2" s="44"/>
      <c r="F2" s="44"/>
      <c r="G2" s="45"/>
      <c r="H2" s="45"/>
      <c r="I2" s="45"/>
      <c r="J2" s="45"/>
      <c r="K2" s="45"/>
      <c r="L2" s="45"/>
      <c r="M2" s="45"/>
      <c r="N2" s="45"/>
      <c r="O2" s="45"/>
    </row>
    <row r="3" spans="1:15" s="2" customFormat="1" ht="21.75" customHeight="1">
      <c r="A3" s="41" t="s">
        <v>46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4.75" customHeight="1">
      <c r="A4" s="39" t="s">
        <v>0</v>
      </c>
      <c r="B4" s="39" t="s">
        <v>1</v>
      </c>
      <c r="C4" s="39" t="s">
        <v>2</v>
      </c>
      <c r="D4" s="39" t="s">
        <v>17</v>
      </c>
      <c r="E4" s="46" t="s">
        <v>3</v>
      </c>
      <c r="F4" s="39" t="s">
        <v>16</v>
      </c>
      <c r="G4" s="40" t="s">
        <v>4</v>
      </c>
      <c r="H4" s="40"/>
      <c r="I4" s="40"/>
      <c r="J4" s="40"/>
      <c r="K4" s="40"/>
      <c r="L4" s="40"/>
      <c r="M4" s="40" t="s">
        <v>5</v>
      </c>
      <c r="N4" s="42" t="s">
        <v>6</v>
      </c>
      <c r="O4" s="42" t="s">
        <v>7</v>
      </c>
    </row>
    <row r="5" spans="1:15" ht="24.75" customHeight="1">
      <c r="A5" s="39"/>
      <c r="B5" s="39"/>
      <c r="C5" s="39"/>
      <c r="D5" s="39"/>
      <c r="E5" s="46"/>
      <c r="F5" s="39"/>
      <c r="G5" s="40" t="s">
        <v>47</v>
      </c>
      <c r="H5" s="40"/>
      <c r="I5" s="40"/>
      <c r="J5" s="40"/>
      <c r="K5" s="40" t="s">
        <v>49</v>
      </c>
      <c r="L5" s="40"/>
      <c r="M5" s="40"/>
      <c r="N5" s="42"/>
      <c r="O5" s="42"/>
    </row>
    <row r="6" spans="1:174" s="7" customFormat="1" ht="29.25" customHeight="1">
      <c r="A6" s="39"/>
      <c r="B6" s="39"/>
      <c r="C6" s="39"/>
      <c r="D6" s="39"/>
      <c r="E6" s="46"/>
      <c r="F6" s="39"/>
      <c r="G6" s="16" t="s">
        <v>44</v>
      </c>
      <c r="H6" s="16" t="s">
        <v>45</v>
      </c>
      <c r="I6" s="17" t="s">
        <v>48</v>
      </c>
      <c r="J6" s="17" t="s">
        <v>52</v>
      </c>
      <c r="K6" s="17" t="s">
        <v>51</v>
      </c>
      <c r="L6" s="29" t="s">
        <v>50</v>
      </c>
      <c r="M6" s="40"/>
      <c r="N6" s="42"/>
      <c r="O6" s="4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</row>
    <row r="7" spans="1:15" s="9" customFormat="1" ht="17.25" customHeight="1">
      <c r="A7" s="34">
        <v>1</v>
      </c>
      <c r="B7" s="12" t="s">
        <v>32</v>
      </c>
      <c r="C7" s="12" t="s">
        <v>18</v>
      </c>
      <c r="D7" s="13" t="s">
        <v>77</v>
      </c>
      <c r="E7" s="13" t="s">
        <v>8</v>
      </c>
      <c r="F7" s="13">
        <v>20200725021</v>
      </c>
      <c r="G7" s="26">
        <v>84.52</v>
      </c>
      <c r="H7" s="26"/>
      <c r="I7" s="27">
        <f aca="true" t="shared" si="0" ref="I7:I17">G7+H7</f>
        <v>84.52</v>
      </c>
      <c r="J7" s="27">
        <f aca="true" t="shared" si="1" ref="J7:J17">ROUND(I7*0.5,2)</f>
        <v>42.26</v>
      </c>
      <c r="K7" s="27">
        <v>83.8</v>
      </c>
      <c r="L7" s="27">
        <f aca="true" t="shared" si="2" ref="L7:L17">ROUND(K7*0.5,2)</f>
        <v>41.9</v>
      </c>
      <c r="M7" s="26">
        <f>L7+J7</f>
        <v>84.16</v>
      </c>
      <c r="N7" s="28">
        <v>1</v>
      </c>
      <c r="O7" s="28" t="s">
        <v>119</v>
      </c>
    </row>
    <row r="8" spans="1:174" s="9" customFormat="1" ht="17.25" customHeight="1">
      <c r="A8" s="33">
        <v>2</v>
      </c>
      <c r="B8" s="19" t="s">
        <v>32</v>
      </c>
      <c r="C8" s="19" t="s">
        <v>18</v>
      </c>
      <c r="D8" s="18" t="s">
        <v>85</v>
      </c>
      <c r="E8" s="18" t="s">
        <v>8</v>
      </c>
      <c r="F8" s="18">
        <v>20200725067</v>
      </c>
      <c r="G8" s="26">
        <v>86.46</v>
      </c>
      <c r="H8" s="26"/>
      <c r="I8" s="27">
        <f t="shared" si="0"/>
        <v>86.46</v>
      </c>
      <c r="J8" s="27">
        <f t="shared" si="1"/>
        <v>43.23</v>
      </c>
      <c r="K8" s="27">
        <v>81.6</v>
      </c>
      <c r="L8" s="27">
        <f t="shared" si="2"/>
        <v>40.8</v>
      </c>
      <c r="M8" s="26">
        <f aca="true" t="shared" si="3" ref="M8:M24">L8+J8</f>
        <v>84.03</v>
      </c>
      <c r="N8" s="28">
        <v>2</v>
      </c>
      <c r="O8" s="28" t="s">
        <v>119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</row>
    <row r="9" spans="1:174" s="9" customFormat="1" ht="17.25" customHeight="1">
      <c r="A9" s="34">
        <v>3</v>
      </c>
      <c r="B9" s="19" t="s">
        <v>32</v>
      </c>
      <c r="C9" s="19" t="s">
        <v>18</v>
      </c>
      <c r="D9" s="18" t="s">
        <v>82</v>
      </c>
      <c r="E9" s="18" t="s">
        <v>8</v>
      </c>
      <c r="F9" s="18">
        <v>20200725048</v>
      </c>
      <c r="G9" s="26">
        <v>85.48</v>
      </c>
      <c r="H9" s="26"/>
      <c r="I9" s="27">
        <f t="shared" si="0"/>
        <v>85.48</v>
      </c>
      <c r="J9" s="27">
        <f t="shared" si="1"/>
        <v>42.74</v>
      </c>
      <c r="K9" s="27">
        <v>82.2</v>
      </c>
      <c r="L9" s="27">
        <f t="shared" si="2"/>
        <v>41.1</v>
      </c>
      <c r="M9" s="26">
        <f t="shared" si="3"/>
        <v>83.84</v>
      </c>
      <c r="N9" s="28">
        <v>3</v>
      </c>
      <c r="O9" s="2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</row>
    <row r="10" spans="1:15" s="9" customFormat="1" ht="17.25" customHeight="1">
      <c r="A10" s="33">
        <v>4</v>
      </c>
      <c r="B10" s="12" t="s">
        <v>32</v>
      </c>
      <c r="C10" s="12" t="s">
        <v>18</v>
      </c>
      <c r="D10" s="13" t="s">
        <v>79</v>
      </c>
      <c r="E10" s="13" t="s">
        <v>8</v>
      </c>
      <c r="F10" s="13">
        <v>20200725025</v>
      </c>
      <c r="G10" s="26">
        <v>83.98</v>
      </c>
      <c r="H10" s="26"/>
      <c r="I10" s="27">
        <f t="shared" si="0"/>
        <v>83.98</v>
      </c>
      <c r="J10" s="27">
        <f t="shared" si="1"/>
        <v>41.99</v>
      </c>
      <c r="K10" s="27">
        <v>83.4</v>
      </c>
      <c r="L10" s="27">
        <f t="shared" si="2"/>
        <v>41.7</v>
      </c>
      <c r="M10" s="26">
        <f t="shared" si="3"/>
        <v>83.69</v>
      </c>
      <c r="N10" s="28">
        <v>4</v>
      </c>
      <c r="O10" s="28"/>
    </row>
    <row r="11" spans="1:15" s="9" customFormat="1" ht="17.25" customHeight="1">
      <c r="A11" s="34">
        <v>5</v>
      </c>
      <c r="B11" s="12" t="s">
        <v>32</v>
      </c>
      <c r="C11" s="12" t="s">
        <v>18</v>
      </c>
      <c r="D11" s="13" t="s">
        <v>88</v>
      </c>
      <c r="E11" s="13" t="s">
        <v>8</v>
      </c>
      <c r="F11" s="13">
        <v>20200725096</v>
      </c>
      <c r="G11" s="26">
        <v>82.68</v>
      </c>
      <c r="H11" s="26"/>
      <c r="I11" s="27">
        <f t="shared" si="0"/>
        <v>82.68</v>
      </c>
      <c r="J11" s="27">
        <f t="shared" si="1"/>
        <v>41.34</v>
      </c>
      <c r="K11" s="27">
        <v>83</v>
      </c>
      <c r="L11" s="27">
        <f t="shared" si="2"/>
        <v>41.5</v>
      </c>
      <c r="M11" s="26">
        <f t="shared" si="3"/>
        <v>82.84</v>
      </c>
      <c r="N11" s="28">
        <v>5</v>
      </c>
      <c r="O11" s="28"/>
    </row>
    <row r="12" spans="1:15" s="1" customFormat="1" ht="17.25" customHeight="1">
      <c r="A12" s="33">
        <v>6</v>
      </c>
      <c r="B12" s="19" t="s">
        <v>32</v>
      </c>
      <c r="C12" s="19" t="s">
        <v>18</v>
      </c>
      <c r="D12" s="18" t="s">
        <v>83</v>
      </c>
      <c r="E12" s="18" t="s">
        <v>8</v>
      </c>
      <c r="F12" s="18">
        <v>20200725054</v>
      </c>
      <c r="G12" s="26">
        <v>81.26</v>
      </c>
      <c r="H12" s="26"/>
      <c r="I12" s="27">
        <f t="shared" si="0"/>
        <v>81.26</v>
      </c>
      <c r="J12" s="27">
        <f t="shared" si="1"/>
        <v>40.63</v>
      </c>
      <c r="K12" s="27">
        <v>83.2</v>
      </c>
      <c r="L12" s="27">
        <f t="shared" si="2"/>
        <v>41.6</v>
      </c>
      <c r="M12" s="26">
        <f t="shared" si="3"/>
        <v>82.23</v>
      </c>
      <c r="N12" s="28">
        <v>6</v>
      </c>
      <c r="O12" s="28"/>
    </row>
    <row r="13" spans="1:15" s="1" customFormat="1" ht="17.25" customHeight="1">
      <c r="A13" s="34">
        <v>7</v>
      </c>
      <c r="B13" s="19" t="s">
        <v>32</v>
      </c>
      <c r="C13" s="19" t="s">
        <v>18</v>
      </c>
      <c r="D13" s="18" t="s">
        <v>87</v>
      </c>
      <c r="E13" s="18" t="s">
        <v>8</v>
      </c>
      <c r="F13" s="18">
        <v>20200725081</v>
      </c>
      <c r="G13" s="26">
        <v>84.33</v>
      </c>
      <c r="H13" s="26"/>
      <c r="I13" s="27">
        <f t="shared" si="0"/>
        <v>84.33</v>
      </c>
      <c r="J13" s="27">
        <f t="shared" si="1"/>
        <v>42.17</v>
      </c>
      <c r="K13" s="27">
        <v>80</v>
      </c>
      <c r="L13" s="27">
        <f t="shared" si="2"/>
        <v>40</v>
      </c>
      <c r="M13" s="26">
        <f t="shared" si="3"/>
        <v>82.17</v>
      </c>
      <c r="N13" s="28">
        <v>7</v>
      </c>
      <c r="O13" s="28"/>
    </row>
    <row r="14" spans="1:174" s="1" customFormat="1" ht="17.25" customHeight="1">
      <c r="A14" s="33">
        <v>8</v>
      </c>
      <c r="B14" s="12" t="s">
        <v>32</v>
      </c>
      <c r="C14" s="12" t="s">
        <v>18</v>
      </c>
      <c r="D14" s="13" t="s">
        <v>80</v>
      </c>
      <c r="E14" s="13" t="s">
        <v>8</v>
      </c>
      <c r="F14" s="13">
        <v>20200725045</v>
      </c>
      <c r="G14" s="26">
        <v>80.5</v>
      </c>
      <c r="H14" s="26"/>
      <c r="I14" s="27">
        <f t="shared" si="0"/>
        <v>80.5</v>
      </c>
      <c r="J14" s="27">
        <f t="shared" si="1"/>
        <v>40.25</v>
      </c>
      <c r="K14" s="27">
        <v>82.2</v>
      </c>
      <c r="L14" s="27">
        <f t="shared" si="2"/>
        <v>41.1</v>
      </c>
      <c r="M14" s="26">
        <f t="shared" si="3"/>
        <v>81.35</v>
      </c>
      <c r="N14" s="28">
        <v>8</v>
      </c>
      <c r="O14" s="2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</row>
    <row r="15" spans="1:15" s="1" customFormat="1" ht="17.25" customHeight="1">
      <c r="A15" s="34">
        <v>9</v>
      </c>
      <c r="B15" s="19" t="s">
        <v>32</v>
      </c>
      <c r="C15" s="19" t="s">
        <v>18</v>
      </c>
      <c r="D15" s="18" t="s">
        <v>86</v>
      </c>
      <c r="E15" s="18" t="s">
        <v>8</v>
      </c>
      <c r="F15" s="18">
        <v>20200725080</v>
      </c>
      <c r="G15" s="26">
        <v>83.39</v>
      </c>
      <c r="H15" s="26"/>
      <c r="I15" s="27">
        <f t="shared" si="0"/>
        <v>83.39</v>
      </c>
      <c r="J15" s="27">
        <f t="shared" si="1"/>
        <v>41.7</v>
      </c>
      <c r="K15" s="27">
        <v>78</v>
      </c>
      <c r="L15" s="27">
        <f t="shared" si="2"/>
        <v>39</v>
      </c>
      <c r="M15" s="26">
        <f t="shared" si="3"/>
        <v>80.7</v>
      </c>
      <c r="N15" s="28">
        <v>9</v>
      </c>
      <c r="O15" s="28"/>
    </row>
    <row r="16" spans="1:15" s="1" customFormat="1" ht="17.25" customHeight="1">
      <c r="A16" s="33">
        <v>10</v>
      </c>
      <c r="B16" s="19" t="s">
        <v>32</v>
      </c>
      <c r="C16" s="19" t="s">
        <v>18</v>
      </c>
      <c r="D16" s="18" t="s">
        <v>84</v>
      </c>
      <c r="E16" s="18" t="s">
        <v>8</v>
      </c>
      <c r="F16" s="18">
        <v>20200725057</v>
      </c>
      <c r="G16" s="26">
        <v>80.2</v>
      </c>
      <c r="H16" s="26"/>
      <c r="I16" s="27">
        <f t="shared" si="0"/>
        <v>80.2</v>
      </c>
      <c r="J16" s="27">
        <f t="shared" si="1"/>
        <v>40.1</v>
      </c>
      <c r="K16" s="27">
        <v>80.6</v>
      </c>
      <c r="L16" s="27">
        <f t="shared" si="2"/>
        <v>40.3</v>
      </c>
      <c r="M16" s="26">
        <f t="shared" si="3"/>
        <v>80.4</v>
      </c>
      <c r="N16" s="28">
        <v>10</v>
      </c>
      <c r="O16" s="28"/>
    </row>
    <row r="17" spans="1:174" s="1" customFormat="1" ht="17.25" customHeight="1">
      <c r="A17" s="34">
        <v>11</v>
      </c>
      <c r="B17" s="12" t="s">
        <v>32</v>
      </c>
      <c r="C17" s="12" t="s">
        <v>18</v>
      </c>
      <c r="D17" s="13" t="s">
        <v>78</v>
      </c>
      <c r="E17" s="13" t="s">
        <v>8</v>
      </c>
      <c r="F17" s="13">
        <v>20200725024</v>
      </c>
      <c r="G17" s="26">
        <v>79</v>
      </c>
      <c r="H17" s="26"/>
      <c r="I17" s="27">
        <f t="shared" si="0"/>
        <v>79</v>
      </c>
      <c r="J17" s="27">
        <f t="shared" si="1"/>
        <v>39.5</v>
      </c>
      <c r="K17" s="27">
        <v>76.8</v>
      </c>
      <c r="L17" s="27">
        <f t="shared" si="2"/>
        <v>38.4</v>
      </c>
      <c r="M17" s="26">
        <f t="shared" si="3"/>
        <v>77.9</v>
      </c>
      <c r="N17" s="28">
        <v>11</v>
      </c>
      <c r="O17" s="2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</row>
    <row r="18" spans="1:174" s="1" customFormat="1" ht="17.25" customHeight="1">
      <c r="A18" s="33">
        <v>12</v>
      </c>
      <c r="B18" s="12" t="s">
        <v>32</v>
      </c>
      <c r="C18" s="12" t="s">
        <v>18</v>
      </c>
      <c r="D18" s="13" t="s">
        <v>76</v>
      </c>
      <c r="E18" s="13" t="s">
        <v>9</v>
      </c>
      <c r="F18" s="13">
        <v>20200725012</v>
      </c>
      <c r="G18" s="25" t="s">
        <v>118</v>
      </c>
      <c r="H18" s="26"/>
      <c r="I18" s="25" t="s">
        <v>118</v>
      </c>
      <c r="J18" s="25" t="s">
        <v>118</v>
      </c>
      <c r="K18" s="25" t="s">
        <v>118</v>
      </c>
      <c r="L18" s="25" t="s">
        <v>118</v>
      </c>
      <c r="M18" s="26"/>
      <c r="N18" s="28"/>
      <c r="O18" s="28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</row>
    <row r="19" spans="1:174" s="9" customFormat="1" ht="17.25" customHeight="1">
      <c r="A19" s="34">
        <v>13</v>
      </c>
      <c r="B19" s="19" t="s">
        <v>32</v>
      </c>
      <c r="C19" s="19" t="s">
        <v>18</v>
      </c>
      <c r="D19" s="18" t="s">
        <v>81</v>
      </c>
      <c r="E19" s="18" t="s">
        <v>9</v>
      </c>
      <c r="F19" s="18">
        <v>20200725046</v>
      </c>
      <c r="G19" s="25" t="s">
        <v>118</v>
      </c>
      <c r="H19" s="26"/>
      <c r="I19" s="25" t="s">
        <v>118</v>
      </c>
      <c r="J19" s="25" t="s">
        <v>118</v>
      </c>
      <c r="K19" s="25" t="s">
        <v>118</v>
      </c>
      <c r="L19" s="25" t="s">
        <v>118</v>
      </c>
      <c r="M19" s="26"/>
      <c r="N19" s="28"/>
      <c r="O19" s="2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</row>
    <row r="20" spans="1:15" s="9" customFormat="1" ht="17.25" customHeight="1">
      <c r="A20" s="33">
        <v>14</v>
      </c>
      <c r="B20" s="12" t="s">
        <v>11</v>
      </c>
      <c r="C20" s="12" t="s">
        <v>19</v>
      </c>
      <c r="D20" s="13" t="s">
        <v>89</v>
      </c>
      <c r="E20" s="13" t="s">
        <v>8</v>
      </c>
      <c r="F20" s="13">
        <v>20200725001</v>
      </c>
      <c r="G20" s="26">
        <v>80.4</v>
      </c>
      <c r="H20" s="26"/>
      <c r="I20" s="27">
        <f>G20+H20</f>
        <v>80.4</v>
      </c>
      <c r="J20" s="27">
        <f>ROUND(I20*0.5,2)</f>
        <v>40.2</v>
      </c>
      <c r="K20" s="27">
        <v>82.4</v>
      </c>
      <c r="L20" s="27">
        <f>ROUND(K20*0.5,2)</f>
        <v>41.2</v>
      </c>
      <c r="M20" s="26">
        <f t="shared" si="3"/>
        <v>81.4</v>
      </c>
      <c r="N20" s="28">
        <v>1</v>
      </c>
      <c r="O20" s="28" t="s">
        <v>119</v>
      </c>
    </row>
    <row r="21" spans="1:15" s="9" customFormat="1" ht="17.25" customHeight="1">
      <c r="A21" s="34">
        <v>15</v>
      </c>
      <c r="B21" s="12" t="s">
        <v>11</v>
      </c>
      <c r="C21" s="12" t="s">
        <v>19</v>
      </c>
      <c r="D21" s="13" t="s">
        <v>90</v>
      </c>
      <c r="E21" s="13" t="s">
        <v>8</v>
      </c>
      <c r="F21" s="13">
        <v>20200725082</v>
      </c>
      <c r="G21" s="25" t="s">
        <v>118</v>
      </c>
      <c r="H21" s="26"/>
      <c r="I21" s="25" t="s">
        <v>118</v>
      </c>
      <c r="J21" s="25" t="s">
        <v>118</v>
      </c>
      <c r="K21" s="25" t="s">
        <v>118</v>
      </c>
      <c r="L21" s="25" t="s">
        <v>118</v>
      </c>
      <c r="M21" s="26"/>
      <c r="N21" s="28"/>
      <c r="O21" s="28"/>
    </row>
    <row r="22" spans="1:15" s="9" customFormat="1" ht="17.25" customHeight="1">
      <c r="A22" s="33">
        <v>16</v>
      </c>
      <c r="B22" s="12" t="s">
        <v>11</v>
      </c>
      <c r="C22" s="12" t="s">
        <v>92</v>
      </c>
      <c r="D22" s="13" t="s">
        <v>91</v>
      </c>
      <c r="E22" s="13" t="s">
        <v>8</v>
      </c>
      <c r="F22" s="13">
        <v>20200725095</v>
      </c>
      <c r="G22" s="25" t="s">
        <v>118</v>
      </c>
      <c r="H22" s="26"/>
      <c r="I22" s="25" t="s">
        <v>118</v>
      </c>
      <c r="J22" s="25" t="s">
        <v>118</v>
      </c>
      <c r="K22" s="25" t="s">
        <v>118</v>
      </c>
      <c r="L22" s="25" t="s">
        <v>118</v>
      </c>
      <c r="M22" s="26"/>
      <c r="N22" s="28"/>
      <c r="O22" s="28"/>
    </row>
    <row r="23" spans="1:15" s="9" customFormat="1" ht="17.25" customHeight="1">
      <c r="A23" s="34">
        <v>17</v>
      </c>
      <c r="B23" s="12" t="s">
        <v>11</v>
      </c>
      <c r="C23" s="12" t="s">
        <v>94</v>
      </c>
      <c r="D23" s="13" t="s">
        <v>93</v>
      </c>
      <c r="E23" s="13" t="s">
        <v>8</v>
      </c>
      <c r="F23" s="13">
        <v>20200725008</v>
      </c>
      <c r="G23" s="26">
        <v>79.6</v>
      </c>
      <c r="H23" s="26"/>
      <c r="I23" s="27">
        <f>G23+H23</f>
        <v>79.6</v>
      </c>
      <c r="J23" s="27">
        <f>ROUND(I23*0.5,2)</f>
        <v>39.8</v>
      </c>
      <c r="K23" s="27">
        <v>80.6</v>
      </c>
      <c r="L23" s="27">
        <f>ROUND(K23*0.5,2)</f>
        <v>40.3</v>
      </c>
      <c r="M23" s="26">
        <f t="shared" si="3"/>
        <v>80.1</v>
      </c>
      <c r="N23" s="28">
        <v>1</v>
      </c>
      <c r="O23" s="28" t="s">
        <v>119</v>
      </c>
    </row>
    <row r="24" spans="1:15" s="9" customFormat="1" ht="17.25" customHeight="1">
      <c r="A24" s="33">
        <v>18</v>
      </c>
      <c r="B24" s="12" t="s">
        <v>11</v>
      </c>
      <c r="C24" s="12" t="s">
        <v>94</v>
      </c>
      <c r="D24" s="13" t="s">
        <v>95</v>
      </c>
      <c r="E24" s="13" t="s">
        <v>8</v>
      </c>
      <c r="F24" s="13">
        <v>20200725094</v>
      </c>
      <c r="G24" s="25">
        <v>0</v>
      </c>
      <c r="H24" s="26"/>
      <c r="I24" s="25">
        <v>0</v>
      </c>
      <c r="J24" s="25">
        <v>0</v>
      </c>
      <c r="K24" s="25">
        <v>0</v>
      </c>
      <c r="L24" s="25">
        <v>0</v>
      </c>
      <c r="M24" s="26">
        <f t="shared" si="3"/>
        <v>0</v>
      </c>
      <c r="N24" s="28"/>
      <c r="O24" s="28"/>
    </row>
  </sheetData>
  <sheetProtection/>
  <mergeCells count="15">
    <mergeCell ref="M4:M6"/>
    <mergeCell ref="N4:N6"/>
    <mergeCell ref="O4:O6"/>
    <mergeCell ref="G5:J5"/>
    <mergeCell ref="K5:L5"/>
    <mergeCell ref="A1:O1"/>
    <mergeCell ref="A2:O2"/>
    <mergeCell ref="A3:O3"/>
    <mergeCell ref="A4:A6"/>
    <mergeCell ref="B4:B6"/>
    <mergeCell ref="C4:C6"/>
    <mergeCell ref="D4:D6"/>
    <mergeCell ref="E4:E6"/>
    <mergeCell ref="F4:F6"/>
    <mergeCell ref="G4:L4"/>
  </mergeCells>
  <printOptions horizontalCentered="1"/>
  <pageMargins left="0.11811023622047245" right="0.11811023622047245" top="0.35433070866141736" bottom="0.15748031496062992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T27"/>
  <sheetViews>
    <sheetView tabSelected="1" zoomScalePageLayoutView="0" workbookViewId="0" topLeftCell="A1">
      <selection activeCell="H30" sqref="H30"/>
    </sheetView>
  </sheetViews>
  <sheetFormatPr defaultColWidth="9.00390625" defaultRowHeight="14.25"/>
  <cols>
    <col min="1" max="1" width="4.875" style="4" customWidth="1"/>
    <col min="2" max="2" width="10.50390625" style="8" customWidth="1"/>
    <col min="3" max="3" width="12.625" style="8" customWidth="1"/>
    <col min="4" max="4" width="7.00390625" style="4" customWidth="1"/>
    <col min="5" max="5" width="4.00390625" style="6" customWidth="1"/>
    <col min="6" max="6" width="12.375" style="4" customWidth="1"/>
    <col min="7" max="7" width="7.75390625" style="6" customWidth="1"/>
    <col min="8" max="8" width="8.25390625" style="6" customWidth="1"/>
    <col min="9" max="9" width="7.625" style="6" customWidth="1"/>
    <col min="10" max="10" width="9.75390625" style="6" customWidth="1"/>
    <col min="11" max="13" width="7.75390625" style="6" customWidth="1"/>
    <col min="14" max="14" width="8.375" style="6" customWidth="1"/>
    <col min="15" max="15" width="6.625" style="6" customWidth="1"/>
    <col min="16" max="16" width="5.25390625" style="4" customWidth="1"/>
    <col min="17" max="17" width="6.375" style="4" customWidth="1"/>
    <col min="18" max="176" width="9.00390625" style="3" customWidth="1"/>
    <col min="177" max="16384" width="9.00390625" style="5" customWidth="1"/>
  </cols>
  <sheetData>
    <row r="1" spans="1:17" ht="24" customHeight="1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1" customFormat="1" ht="48.75" customHeight="1">
      <c r="A2" s="44" t="s">
        <v>127</v>
      </c>
      <c r="B2" s="44"/>
      <c r="C2" s="44"/>
      <c r="D2" s="44"/>
      <c r="E2" s="44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s="2" customFormat="1" ht="21.75" customHeight="1">
      <c r="A3" s="41" t="s">
        <v>46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ht="18.75" customHeight="1">
      <c r="A4" s="39" t="s">
        <v>0</v>
      </c>
      <c r="B4" s="39" t="s">
        <v>1</v>
      </c>
      <c r="C4" s="39" t="s">
        <v>2</v>
      </c>
      <c r="D4" s="39" t="s">
        <v>17</v>
      </c>
      <c r="E4" s="39" t="s">
        <v>3</v>
      </c>
      <c r="F4" s="39" t="s">
        <v>16</v>
      </c>
      <c r="G4" s="46" t="s">
        <v>123</v>
      </c>
      <c r="H4" s="42" t="s">
        <v>124</v>
      </c>
      <c r="I4" s="47" t="s">
        <v>4</v>
      </c>
      <c r="J4" s="48"/>
      <c r="K4" s="48"/>
      <c r="L4" s="48"/>
      <c r="M4" s="48"/>
      <c r="N4" s="49"/>
      <c r="O4" s="40" t="s">
        <v>5</v>
      </c>
      <c r="P4" s="42" t="s">
        <v>6</v>
      </c>
      <c r="Q4" s="42" t="s">
        <v>7</v>
      </c>
    </row>
    <row r="5" spans="1:17" ht="18.75" customHeight="1">
      <c r="A5" s="39"/>
      <c r="B5" s="39"/>
      <c r="C5" s="39"/>
      <c r="D5" s="39"/>
      <c r="E5" s="39"/>
      <c r="F5" s="39"/>
      <c r="G5" s="46"/>
      <c r="H5" s="42"/>
      <c r="I5" s="47" t="s">
        <v>47</v>
      </c>
      <c r="J5" s="48"/>
      <c r="K5" s="48"/>
      <c r="L5" s="49"/>
      <c r="M5" s="50" t="s">
        <v>49</v>
      </c>
      <c r="N5" s="51"/>
      <c r="O5" s="40"/>
      <c r="P5" s="42"/>
      <c r="Q5" s="42"/>
    </row>
    <row r="6" spans="1:176" s="7" customFormat="1" ht="29.25" customHeight="1">
      <c r="A6" s="39"/>
      <c r="B6" s="39"/>
      <c r="C6" s="39"/>
      <c r="D6" s="39"/>
      <c r="E6" s="39"/>
      <c r="F6" s="39"/>
      <c r="G6" s="46"/>
      <c r="H6" s="42"/>
      <c r="I6" s="16" t="s">
        <v>44</v>
      </c>
      <c r="J6" s="16" t="s">
        <v>45</v>
      </c>
      <c r="K6" s="17" t="s">
        <v>48</v>
      </c>
      <c r="L6" s="17" t="s">
        <v>52</v>
      </c>
      <c r="M6" s="17" t="s">
        <v>51</v>
      </c>
      <c r="N6" s="29" t="s">
        <v>50</v>
      </c>
      <c r="O6" s="40"/>
      <c r="P6" s="42"/>
      <c r="Q6" s="42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</row>
    <row r="7" spans="1:17" s="38" customFormat="1" ht="16.5" customHeight="1">
      <c r="A7" s="34">
        <v>1</v>
      </c>
      <c r="B7" s="12" t="s">
        <v>32</v>
      </c>
      <c r="C7" s="12" t="s">
        <v>97</v>
      </c>
      <c r="D7" s="13" t="s">
        <v>109</v>
      </c>
      <c r="E7" s="13" t="s">
        <v>8</v>
      </c>
      <c r="F7" s="13">
        <v>20200725076</v>
      </c>
      <c r="G7" s="11">
        <v>91</v>
      </c>
      <c r="H7" s="35">
        <f aca="true" t="shared" si="0" ref="H7:H20">ROUND(G7*0.3,2)</f>
        <v>27.3</v>
      </c>
      <c r="I7" s="35">
        <v>86.6</v>
      </c>
      <c r="J7" s="35"/>
      <c r="K7" s="36">
        <f aca="true" t="shared" si="1" ref="K7:K20">I7+J7</f>
        <v>86.6</v>
      </c>
      <c r="L7" s="36">
        <f aca="true" t="shared" si="2" ref="L7:L20">ROUND(K7*0.5,2)</f>
        <v>43.3</v>
      </c>
      <c r="M7" s="36">
        <v>80.2</v>
      </c>
      <c r="N7" s="36">
        <f aca="true" t="shared" si="3" ref="N7:N20">ROUND(M7*0.2,2)</f>
        <v>16.04</v>
      </c>
      <c r="O7" s="35">
        <f aca="true" t="shared" si="4" ref="O7:O20">N7+L7+H7</f>
        <v>86.64</v>
      </c>
      <c r="P7" s="37">
        <v>1</v>
      </c>
      <c r="Q7" s="37" t="s">
        <v>129</v>
      </c>
    </row>
    <row r="8" spans="1:17" s="38" customFormat="1" ht="16.5" customHeight="1">
      <c r="A8" s="34">
        <v>2</v>
      </c>
      <c r="B8" s="12" t="s">
        <v>32</v>
      </c>
      <c r="C8" s="12" t="s">
        <v>97</v>
      </c>
      <c r="D8" s="13" t="s">
        <v>110</v>
      </c>
      <c r="E8" s="13" t="s">
        <v>8</v>
      </c>
      <c r="F8" s="13">
        <v>20200725090</v>
      </c>
      <c r="G8" s="11">
        <v>88</v>
      </c>
      <c r="H8" s="35">
        <f t="shared" si="0"/>
        <v>26.4</v>
      </c>
      <c r="I8" s="35">
        <v>86.4</v>
      </c>
      <c r="J8" s="35"/>
      <c r="K8" s="36">
        <f t="shared" si="1"/>
        <v>86.4</v>
      </c>
      <c r="L8" s="36">
        <f t="shared" si="2"/>
        <v>43.2</v>
      </c>
      <c r="M8" s="36">
        <v>80</v>
      </c>
      <c r="N8" s="36">
        <f t="shared" si="3"/>
        <v>16</v>
      </c>
      <c r="O8" s="35">
        <f t="shared" si="4"/>
        <v>85.6</v>
      </c>
      <c r="P8" s="37">
        <v>2</v>
      </c>
      <c r="Q8" s="37" t="s">
        <v>130</v>
      </c>
    </row>
    <row r="9" spans="1:17" s="38" customFormat="1" ht="16.5" customHeight="1">
      <c r="A9" s="34">
        <v>3</v>
      </c>
      <c r="B9" s="12" t="s">
        <v>32</v>
      </c>
      <c r="C9" s="12" t="s">
        <v>97</v>
      </c>
      <c r="D9" s="13" t="s">
        <v>108</v>
      </c>
      <c r="E9" s="13" t="s">
        <v>8</v>
      </c>
      <c r="F9" s="13">
        <v>20200725075</v>
      </c>
      <c r="G9" s="11">
        <v>81.5</v>
      </c>
      <c r="H9" s="35">
        <f t="shared" si="0"/>
        <v>24.45</v>
      </c>
      <c r="I9" s="35">
        <v>86.9</v>
      </c>
      <c r="J9" s="35"/>
      <c r="K9" s="36">
        <f t="shared" si="1"/>
        <v>86.9</v>
      </c>
      <c r="L9" s="36">
        <f t="shared" si="2"/>
        <v>43.45</v>
      </c>
      <c r="M9" s="36">
        <v>83.4</v>
      </c>
      <c r="N9" s="36">
        <f t="shared" si="3"/>
        <v>16.68</v>
      </c>
      <c r="O9" s="35">
        <f t="shared" si="4"/>
        <v>84.58</v>
      </c>
      <c r="P9" s="37">
        <v>3</v>
      </c>
      <c r="Q9" s="37"/>
    </row>
    <row r="10" spans="1:17" s="38" customFormat="1" ht="16.5" customHeight="1">
      <c r="A10" s="34">
        <v>4</v>
      </c>
      <c r="B10" s="12" t="s">
        <v>32</v>
      </c>
      <c r="C10" s="12" t="s">
        <v>97</v>
      </c>
      <c r="D10" s="13" t="s">
        <v>103</v>
      </c>
      <c r="E10" s="13" t="s">
        <v>8</v>
      </c>
      <c r="F10" s="13">
        <v>20200725064</v>
      </c>
      <c r="G10" s="11">
        <v>87.5</v>
      </c>
      <c r="H10" s="35">
        <f t="shared" si="0"/>
        <v>26.25</v>
      </c>
      <c r="I10" s="35">
        <v>84</v>
      </c>
      <c r="J10" s="35"/>
      <c r="K10" s="36">
        <f t="shared" si="1"/>
        <v>84</v>
      </c>
      <c r="L10" s="36">
        <f t="shared" si="2"/>
        <v>42</v>
      </c>
      <c r="M10" s="36">
        <v>79.8</v>
      </c>
      <c r="N10" s="36">
        <f t="shared" si="3"/>
        <v>15.96</v>
      </c>
      <c r="O10" s="35">
        <f t="shared" si="4"/>
        <v>84.21000000000001</v>
      </c>
      <c r="P10" s="37">
        <v>4</v>
      </c>
      <c r="Q10" s="37"/>
    </row>
    <row r="11" spans="1:17" s="38" customFormat="1" ht="16.5" customHeight="1">
      <c r="A11" s="34">
        <v>5</v>
      </c>
      <c r="B11" s="12" t="s">
        <v>32</v>
      </c>
      <c r="C11" s="12" t="s">
        <v>97</v>
      </c>
      <c r="D11" s="13" t="s">
        <v>101</v>
      </c>
      <c r="E11" s="13" t="s">
        <v>8</v>
      </c>
      <c r="F11" s="13">
        <v>20200725038</v>
      </c>
      <c r="G11" s="11">
        <v>83.5</v>
      </c>
      <c r="H11" s="35">
        <f t="shared" si="0"/>
        <v>25.05</v>
      </c>
      <c r="I11" s="35">
        <v>84.3</v>
      </c>
      <c r="J11" s="35"/>
      <c r="K11" s="36">
        <f t="shared" si="1"/>
        <v>84.3</v>
      </c>
      <c r="L11" s="36">
        <f t="shared" si="2"/>
        <v>42.15</v>
      </c>
      <c r="M11" s="36">
        <v>81.6</v>
      </c>
      <c r="N11" s="36">
        <f t="shared" si="3"/>
        <v>16.32</v>
      </c>
      <c r="O11" s="35">
        <f t="shared" si="4"/>
        <v>83.52</v>
      </c>
      <c r="P11" s="37">
        <v>5</v>
      </c>
      <c r="Q11" s="37"/>
    </row>
    <row r="12" spans="1:17" s="38" customFormat="1" ht="16.5" customHeight="1">
      <c r="A12" s="34">
        <v>6</v>
      </c>
      <c r="B12" s="12" t="s">
        <v>32</v>
      </c>
      <c r="C12" s="12" t="s">
        <v>97</v>
      </c>
      <c r="D12" s="13" t="s">
        <v>98</v>
      </c>
      <c r="E12" s="13" t="s">
        <v>8</v>
      </c>
      <c r="F12" s="13">
        <v>20200725007</v>
      </c>
      <c r="G12" s="11">
        <v>85.5</v>
      </c>
      <c r="H12" s="35">
        <f t="shared" si="0"/>
        <v>25.65</v>
      </c>
      <c r="I12" s="35">
        <v>83.6</v>
      </c>
      <c r="J12" s="35"/>
      <c r="K12" s="36">
        <f t="shared" si="1"/>
        <v>83.6</v>
      </c>
      <c r="L12" s="36">
        <f t="shared" si="2"/>
        <v>41.8</v>
      </c>
      <c r="M12" s="36">
        <v>80.2</v>
      </c>
      <c r="N12" s="36">
        <f t="shared" si="3"/>
        <v>16.04</v>
      </c>
      <c r="O12" s="35">
        <f t="shared" si="4"/>
        <v>83.49</v>
      </c>
      <c r="P12" s="37">
        <v>6</v>
      </c>
      <c r="Q12" s="37"/>
    </row>
    <row r="13" spans="1:17" s="38" customFormat="1" ht="16.5" customHeight="1">
      <c r="A13" s="34">
        <v>7</v>
      </c>
      <c r="B13" s="12" t="s">
        <v>32</v>
      </c>
      <c r="C13" s="12" t="s">
        <v>97</v>
      </c>
      <c r="D13" s="13" t="s">
        <v>96</v>
      </c>
      <c r="E13" s="13" t="s">
        <v>8</v>
      </c>
      <c r="F13" s="13">
        <v>20200725006</v>
      </c>
      <c r="G13" s="11">
        <v>82.5</v>
      </c>
      <c r="H13" s="35">
        <f t="shared" si="0"/>
        <v>24.75</v>
      </c>
      <c r="I13" s="35">
        <v>84.3</v>
      </c>
      <c r="J13" s="35"/>
      <c r="K13" s="36">
        <f t="shared" si="1"/>
        <v>84.3</v>
      </c>
      <c r="L13" s="36">
        <f t="shared" si="2"/>
        <v>42.15</v>
      </c>
      <c r="M13" s="36">
        <v>79.8</v>
      </c>
      <c r="N13" s="36">
        <f t="shared" si="3"/>
        <v>15.96</v>
      </c>
      <c r="O13" s="35">
        <f t="shared" si="4"/>
        <v>82.86</v>
      </c>
      <c r="P13" s="37">
        <v>7</v>
      </c>
      <c r="Q13" s="37"/>
    </row>
    <row r="14" spans="1:17" s="38" customFormat="1" ht="16.5" customHeight="1">
      <c r="A14" s="34">
        <v>8</v>
      </c>
      <c r="B14" s="12" t="s">
        <v>32</v>
      </c>
      <c r="C14" s="12" t="s">
        <v>97</v>
      </c>
      <c r="D14" s="13" t="s">
        <v>105</v>
      </c>
      <c r="E14" s="13" t="s">
        <v>8</v>
      </c>
      <c r="F14" s="13">
        <v>20200725071</v>
      </c>
      <c r="G14" s="11">
        <v>83.5</v>
      </c>
      <c r="H14" s="35">
        <f t="shared" si="0"/>
        <v>25.05</v>
      </c>
      <c r="I14" s="35">
        <v>82.5</v>
      </c>
      <c r="J14" s="35"/>
      <c r="K14" s="36">
        <f t="shared" si="1"/>
        <v>82.5</v>
      </c>
      <c r="L14" s="36">
        <f t="shared" si="2"/>
        <v>41.25</v>
      </c>
      <c r="M14" s="36">
        <v>78.8</v>
      </c>
      <c r="N14" s="36">
        <f t="shared" si="3"/>
        <v>15.76</v>
      </c>
      <c r="O14" s="35">
        <f t="shared" si="4"/>
        <v>82.06</v>
      </c>
      <c r="P14" s="37">
        <v>8</v>
      </c>
      <c r="Q14" s="37"/>
    </row>
    <row r="15" spans="1:17" s="38" customFormat="1" ht="16.5" customHeight="1">
      <c r="A15" s="34">
        <v>9</v>
      </c>
      <c r="B15" s="12" t="s">
        <v>32</v>
      </c>
      <c r="C15" s="12" t="s">
        <v>97</v>
      </c>
      <c r="D15" s="13" t="s">
        <v>104</v>
      </c>
      <c r="E15" s="13" t="s">
        <v>8</v>
      </c>
      <c r="F15" s="13">
        <v>20200725068</v>
      </c>
      <c r="G15" s="11">
        <v>82.5</v>
      </c>
      <c r="H15" s="35">
        <f t="shared" si="0"/>
        <v>24.75</v>
      </c>
      <c r="I15" s="35">
        <v>81.4</v>
      </c>
      <c r="J15" s="35"/>
      <c r="K15" s="36">
        <f t="shared" si="1"/>
        <v>81.4</v>
      </c>
      <c r="L15" s="36">
        <f t="shared" si="2"/>
        <v>40.7</v>
      </c>
      <c r="M15" s="36">
        <v>81</v>
      </c>
      <c r="N15" s="36">
        <f t="shared" si="3"/>
        <v>16.2</v>
      </c>
      <c r="O15" s="35">
        <f t="shared" si="4"/>
        <v>81.65</v>
      </c>
      <c r="P15" s="37">
        <v>9</v>
      </c>
      <c r="Q15" s="37"/>
    </row>
    <row r="16" spans="1:17" s="38" customFormat="1" ht="16.5" customHeight="1">
      <c r="A16" s="34">
        <v>10</v>
      </c>
      <c r="B16" s="12" t="s">
        <v>32</v>
      </c>
      <c r="C16" s="12" t="s">
        <v>97</v>
      </c>
      <c r="D16" s="13" t="s">
        <v>107</v>
      </c>
      <c r="E16" s="13" t="s">
        <v>8</v>
      </c>
      <c r="F16" s="13">
        <v>20200725074</v>
      </c>
      <c r="G16" s="11">
        <v>76.5</v>
      </c>
      <c r="H16" s="35">
        <f t="shared" si="0"/>
        <v>22.95</v>
      </c>
      <c r="I16" s="35">
        <v>84.6</v>
      </c>
      <c r="J16" s="35"/>
      <c r="K16" s="36">
        <f t="shared" si="1"/>
        <v>84.6</v>
      </c>
      <c r="L16" s="36">
        <f t="shared" si="2"/>
        <v>42.3</v>
      </c>
      <c r="M16" s="36">
        <v>80.8</v>
      </c>
      <c r="N16" s="36">
        <f t="shared" si="3"/>
        <v>16.16</v>
      </c>
      <c r="O16" s="35">
        <f t="shared" si="4"/>
        <v>81.41</v>
      </c>
      <c r="P16" s="37">
        <v>10</v>
      </c>
      <c r="Q16" s="37"/>
    </row>
    <row r="17" spans="1:17" s="38" customFormat="1" ht="16.5" customHeight="1">
      <c r="A17" s="34">
        <v>11</v>
      </c>
      <c r="B17" s="12" t="s">
        <v>32</v>
      </c>
      <c r="C17" s="12" t="s">
        <v>97</v>
      </c>
      <c r="D17" s="13" t="s">
        <v>102</v>
      </c>
      <c r="E17" s="13" t="s">
        <v>8</v>
      </c>
      <c r="F17" s="13">
        <v>20200725050</v>
      </c>
      <c r="G17" s="11">
        <v>79.5</v>
      </c>
      <c r="H17" s="35">
        <f t="shared" si="0"/>
        <v>23.85</v>
      </c>
      <c r="I17" s="35">
        <v>83.3</v>
      </c>
      <c r="J17" s="35"/>
      <c r="K17" s="36">
        <f t="shared" si="1"/>
        <v>83.3</v>
      </c>
      <c r="L17" s="36">
        <f t="shared" si="2"/>
        <v>41.65</v>
      </c>
      <c r="M17" s="36">
        <v>79.4</v>
      </c>
      <c r="N17" s="36">
        <f t="shared" si="3"/>
        <v>15.88</v>
      </c>
      <c r="O17" s="35">
        <f t="shared" si="4"/>
        <v>81.38</v>
      </c>
      <c r="P17" s="37">
        <v>11</v>
      </c>
      <c r="Q17" s="37"/>
    </row>
    <row r="18" spans="1:17" s="38" customFormat="1" ht="16.5" customHeight="1">
      <c r="A18" s="34">
        <v>12</v>
      </c>
      <c r="B18" s="12" t="s">
        <v>32</v>
      </c>
      <c r="C18" s="12" t="s">
        <v>97</v>
      </c>
      <c r="D18" s="13" t="s">
        <v>106</v>
      </c>
      <c r="E18" s="13" t="s">
        <v>8</v>
      </c>
      <c r="F18" s="13">
        <v>20200725072</v>
      </c>
      <c r="G18" s="11">
        <v>77.5</v>
      </c>
      <c r="H18" s="35">
        <f t="shared" si="0"/>
        <v>23.25</v>
      </c>
      <c r="I18" s="35">
        <v>82</v>
      </c>
      <c r="J18" s="35"/>
      <c r="K18" s="36">
        <f t="shared" si="1"/>
        <v>82</v>
      </c>
      <c r="L18" s="36">
        <f t="shared" si="2"/>
        <v>41</v>
      </c>
      <c r="M18" s="36">
        <v>80.8</v>
      </c>
      <c r="N18" s="36">
        <f t="shared" si="3"/>
        <v>16.16</v>
      </c>
      <c r="O18" s="35">
        <f t="shared" si="4"/>
        <v>80.41</v>
      </c>
      <c r="P18" s="37">
        <v>12</v>
      </c>
      <c r="Q18" s="37"/>
    </row>
    <row r="19" spans="1:17" s="38" customFormat="1" ht="16.5" customHeight="1">
      <c r="A19" s="34">
        <v>13</v>
      </c>
      <c r="B19" s="12" t="s">
        <v>32</v>
      </c>
      <c r="C19" s="12" t="s">
        <v>97</v>
      </c>
      <c r="D19" s="13" t="s">
        <v>99</v>
      </c>
      <c r="E19" s="13" t="s">
        <v>9</v>
      </c>
      <c r="F19" s="13">
        <v>20200725027</v>
      </c>
      <c r="G19" s="11">
        <v>79.5</v>
      </c>
      <c r="H19" s="35">
        <f t="shared" si="0"/>
        <v>23.85</v>
      </c>
      <c r="I19" s="35">
        <v>80.8</v>
      </c>
      <c r="J19" s="35"/>
      <c r="K19" s="36">
        <f t="shared" si="1"/>
        <v>80.8</v>
      </c>
      <c r="L19" s="36">
        <f t="shared" si="2"/>
        <v>40.4</v>
      </c>
      <c r="M19" s="36">
        <v>79.8</v>
      </c>
      <c r="N19" s="36">
        <f t="shared" si="3"/>
        <v>15.96</v>
      </c>
      <c r="O19" s="35">
        <f t="shared" si="4"/>
        <v>80.21000000000001</v>
      </c>
      <c r="P19" s="37">
        <v>13</v>
      </c>
      <c r="Q19" s="37"/>
    </row>
    <row r="20" spans="1:17" s="38" customFormat="1" ht="16.5" customHeight="1">
      <c r="A20" s="34">
        <v>14</v>
      </c>
      <c r="B20" s="12" t="s">
        <v>32</v>
      </c>
      <c r="C20" s="12" t="s">
        <v>97</v>
      </c>
      <c r="D20" s="13" t="s">
        <v>100</v>
      </c>
      <c r="E20" s="13" t="s">
        <v>8</v>
      </c>
      <c r="F20" s="13">
        <v>20200725030</v>
      </c>
      <c r="G20" s="11">
        <v>81.5</v>
      </c>
      <c r="H20" s="35">
        <f t="shared" si="0"/>
        <v>24.45</v>
      </c>
      <c r="I20" s="35">
        <v>79.9</v>
      </c>
      <c r="J20" s="35"/>
      <c r="K20" s="36">
        <f t="shared" si="1"/>
        <v>79.9</v>
      </c>
      <c r="L20" s="36">
        <f t="shared" si="2"/>
        <v>39.95</v>
      </c>
      <c r="M20" s="36">
        <v>78</v>
      </c>
      <c r="N20" s="36">
        <f t="shared" si="3"/>
        <v>15.6</v>
      </c>
      <c r="O20" s="35">
        <f t="shared" si="4"/>
        <v>80</v>
      </c>
      <c r="P20" s="37">
        <v>14</v>
      </c>
      <c r="Q20" s="37"/>
    </row>
    <row r="21" spans="1:17" s="38" customFormat="1" ht="16.5" customHeight="1">
      <c r="A21" s="34">
        <v>15</v>
      </c>
      <c r="B21" s="12" t="s">
        <v>32</v>
      </c>
      <c r="C21" s="12" t="s">
        <v>20</v>
      </c>
      <c r="D21" s="13" t="s">
        <v>116</v>
      </c>
      <c r="E21" s="13" t="s">
        <v>8</v>
      </c>
      <c r="F21" s="13">
        <v>20200725073</v>
      </c>
      <c r="G21" s="11">
        <v>77</v>
      </c>
      <c r="H21" s="35">
        <f aca="true" t="shared" si="5" ref="H21:H26">ROUND(G21*0.3,2)</f>
        <v>23.1</v>
      </c>
      <c r="I21" s="35">
        <v>86.3</v>
      </c>
      <c r="J21" s="35"/>
      <c r="K21" s="36">
        <f aca="true" t="shared" si="6" ref="K21:K26">I21+J21</f>
        <v>86.3</v>
      </c>
      <c r="L21" s="36">
        <f aca="true" t="shared" si="7" ref="L21:L26">ROUND(K21*0.5,2)</f>
        <v>43.15</v>
      </c>
      <c r="M21" s="36">
        <v>82.2</v>
      </c>
      <c r="N21" s="36">
        <f aca="true" t="shared" si="8" ref="N21:N26">ROUND(M21*0.2,2)</f>
        <v>16.44</v>
      </c>
      <c r="O21" s="35">
        <f aca="true" t="shared" si="9" ref="O21:O26">N21+L21+H21</f>
        <v>82.69</v>
      </c>
      <c r="P21" s="37">
        <v>1</v>
      </c>
      <c r="Q21" s="37" t="s">
        <v>131</v>
      </c>
    </row>
    <row r="22" spans="1:17" s="38" customFormat="1" ht="16.5" customHeight="1">
      <c r="A22" s="34">
        <v>16</v>
      </c>
      <c r="B22" s="12" t="s">
        <v>32</v>
      </c>
      <c r="C22" s="12" t="s">
        <v>20</v>
      </c>
      <c r="D22" s="13" t="s">
        <v>114</v>
      </c>
      <c r="E22" s="13" t="s">
        <v>8</v>
      </c>
      <c r="F22" s="13">
        <v>20200725056</v>
      </c>
      <c r="G22" s="11">
        <v>70</v>
      </c>
      <c r="H22" s="35">
        <f t="shared" si="5"/>
        <v>21</v>
      </c>
      <c r="I22" s="35">
        <v>88.74</v>
      </c>
      <c r="J22" s="35"/>
      <c r="K22" s="36">
        <f t="shared" si="6"/>
        <v>88.74</v>
      </c>
      <c r="L22" s="36">
        <f t="shared" si="7"/>
        <v>44.37</v>
      </c>
      <c r="M22" s="36">
        <v>83.6</v>
      </c>
      <c r="N22" s="36">
        <f t="shared" si="8"/>
        <v>16.72</v>
      </c>
      <c r="O22" s="35">
        <f t="shared" si="9"/>
        <v>82.09</v>
      </c>
      <c r="P22" s="37">
        <v>2</v>
      </c>
      <c r="Q22" s="37"/>
    </row>
    <row r="23" spans="1:17" s="38" customFormat="1" ht="16.5" customHeight="1">
      <c r="A23" s="34">
        <v>17</v>
      </c>
      <c r="B23" s="12" t="s">
        <v>32</v>
      </c>
      <c r="C23" s="12" t="s">
        <v>20</v>
      </c>
      <c r="D23" s="13" t="s">
        <v>111</v>
      </c>
      <c r="E23" s="13" t="s">
        <v>8</v>
      </c>
      <c r="F23" s="13">
        <v>20200725010</v>
      </c>
      <c r="G23" s="11">
        <v>75</v>
      </c>
      <c r="H23" s="35">
        <f t="shared" si="5"/>
        <v>22.5</v>
      </c>
      <c r="I23" s="35">
        <v>86.2</v>
      </c>
      <c r="J23" s="35"/>
      <c r="K23" s="36">
        <f t="shared" si="6"/>
        <v>86.2</v>
      </c>
      <c r="L23" s="36">
        <f t="shared" si="7"/>
        <v>43.1</v>
      </c>
      <c r="M23" s="36">
        <v>81</v>
      </c>
      <c r="N23" s="36">
        <f t="shared" si="8"/>
        <v>16.2</v>
      </c>
      <c r="O23" s="35">
        <f t="shared" si="9"/>
        <v>81.8</v>
      </c>
      <c r="P23" s="37">
        <v>3</v>
      </c>
      <c r="Q23" s="37"/>
    </row>
    <row r="24" spans="1:17" s="38" customFormat="1" ht="16.5" customHeight="1">
      <c r="A24" s="34">
        <v>18</v>
      </c>
      <c r="B24" s="12" t="s">
        <v>32</v>
      </c>
      <c r="C24" s="12" t="s">
        <v>20</v>
      </c>
      <c r="D24" s="13" t="s">
        <v>112</v>
      </c>
      <c r="E24" s="13" t="s">
        <v>8</v>
      </c>
      <c r="F24" s="13">
        <v>20200725041</v>
      </c>
      <c r="G24" s="11">
        <v>73</v>
      </c>
      <c r="H24" s="35">
        <f t="shared" si="5"/>
        <v>21.9</v>
      </c>
      <c r="I24" s="35">
        <v>81.6</v>
      </c>
      <c r="J24" s="35"/>
      <c r="K24" s="36">
        <f t="shared" si="6"/>
        <v>81.6</v>
      </c>
      <c r="L24" s="36">
        <f t="shared" si="7"/>
        <v>40.8</v>
      </c>
      <c r="M24" s="36">
        <v>77.4</v>
      </c>
      <c r="N24" s="36">
        <f t="shared" si="8"/>
        <v>15.48</v>
      </c>
      <c r="O24" s="35">
        <f t="shared" si="9"/>
        <v>78.18</v>
      </c>
      <c r="P24" s="37">
        <v>4</v>
      </c>
      <c r="Q24" s="37"/>
    </row>
    <row r="25" spans="1:17" s="38" customFormat="1" ht="16.5" customHeight="1">
      <c r="A25" s="34">
        <v>19</v>
      </c>
      <c r="B25" s="12" t="s">
        <v>32</v>
      </c>
      <c r="C25" s="12" t="s">
        <v>20</v>
      </c>
      <c r="D25" s="13" t="s">
        <v>115</v>
      </c>
      <c r="E25" s="13" t="s">
        <v>8</v>
      </c>
      <c r="F25" s="13">
        <v>20200725062</v>
      </c>
      <c r="G25" s="11">
        <v>73</v>
      </c>
      <c r="H25" s="35">
        <f t="shared" si="5"/>
        <v>21.9</v>
      </c>
      <c r="I25" s="35">
        <v>80.3</v>
      </c>
      <c r="J25" s="35"/>
      <c r="K25" s="36">
        <f t="shared" si="6"/>
        <v>80.3</v>
      </c>
      <c r="L25" s="36">
        <f t="shared" si="7"/>
        <v>40.15</v>
      </c>
      <c r="M25" s="36">
        <v>78.8</v>
      </c>
      <c r="N25" s="36">
        <f t="shared" si="8"/>
        <v>15.76</v>
      </c>
      <c r="O25" s="35">
        <f t="shared" si="9"/>
        <v>77.81</v>
      </c>
      <c r="P25" s="37">
        <v>5</v>
      </c>
      <c r="Q25" s="37"/>
    </row>
    <row r="26" spans="1:17" s="38" customFormat="1" ht="16.5" customHeight="1">
      <c r="A26" s="34">
        <v>20</v>
      </c>
      <c r="B26" s="12" t="s">
        <v>32</v>
      </c>
      <c r="C26" s="12" t="s">
        <v>20</v>
      </c>
      <c r="D26" s="13" t="s">
        <v>113</v>
      </c>
      <c r="E26" s="13" t="s">
        <v>8</v>
      </c>
      <c r="F26" s="13">
        <v>20200725053</v>
      </c>
      <c r="G26" s="11">
        <v>63</v>
      </c>
      <c r="H26" s="35">
        <f t="shared" si="5"/>
        <v>18.9</v>
      </c>
      <c r="I26" s="35">
        <v>81.4</v>
      </c>
      <c r="J26" s="35"/>
      <c r="K26" s="36">
        <f t="shared" si="6"/>
        <v>81.4</v>
      </c>
      <c r="L26" s="36">
        <f t="shared" si="7"/>
        <v>40.7</v>
      </c>
      <c r="M26" s="36">
        <v>75.4</v>
      </c>
      <c r="N26" s="36">
        <f t="shared" si="8"/>
        <v>15.08</v>
      </c>
      <c r="O26" s="35">
        <f t="shared" si="9"/>
        <v>74.68</v>
      </c>
      <c r="P26" s="37">
        <v>6</v>
      </c>
      <c r="Q26" s="37"/>
    </row>
    <row r="27" spans="1:17" s="38" customFormat="1" ht="16.5" customHeight="1">
      <c r="A27" s="34">
        <v>21</v>
      </c>
      <c r="B27" s="12" t="s">
        <v>32</v>
      </c>
      <c r="C27" s="12" t="s">
        <v>20</v>
      </c>
      <c r="D27" s="13" t="s">
        <v>117</v>
      </c>
      <c r="E27" s="13" t="s">
        <v>8</v>
      </c>
      <c r="F27" s="13">
        <v>20200725085</v>
      </c>
      <c r="G27" s="11">
        <v>63</v>
      </c>
      <c r="H27" s="35">
        <f>ROUND(G27*0.3,2)</f>
        <v>18.9</v>
      </c>
      <c r="I27" s="11" t="s">
        <v>132</v>
      </c>
      <c r="J27" s="35"/>
      <c r="K27" s="11" t="s">
        <v>132</v>
      </c>
      <c r="L27" s="11" t="s">
        <v>132</v>
      </c>
      <c r="M27" s="11" t="s">
        <v>132</v>
      </c>
      <c r="N27" s="11" t="s">
        <v>132</v>
      </c>
      <c r="O27" s="11"/>
      <c r="P27" s="37"/>
      <c r="Q27" s="37"/>
    </row>
  </sheetData>
  <sheetProtection/>
  <mergeCells count="17">
    <mergeCell ref="H4:H6"/>
    <mergeCell ref="I4:N4"/>
    <mergeCell ref="O4:O6"/>
    <mergeCell ref="P4:P6"/>
    <mergeCell ref="Q4:Q6"/>
    <mergeCell ref="I5:L5"/>
    <mergeCell ref="M5:N5"/>
    <mergeCell ref="A1:Q1"/>
    <mergeCell ref="A2:Q2"/>
    <mergeCell ref="A3:Q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11811023622047245" right="0.11811023622047245" top="0.35433070866141736" bottom="0.15748031496062992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百惠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2020-08-09T06:03:39Z</cp:lastPrinted>
  <dcterms:created xsi:type="dcterms:W3CDTF">2013-12-15T07:53:57Z</dcterms:created>
  <dcterms:modified xsi:type="dcterms:W3CDTF">2020-08-09T06:09:02Z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